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Default Extension="jpeg" ContentType="image/jpeg"/>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0" windowWidth="20115" windowHeight="7995"/>
  </bookViews>
  <sheets>
    <sheet name="Dateneingabe" sheetId="1" r:id="rId1"/>
    <sheet name="Emissionsfaktoren" sheetId="2" r:id="rId2"/>
    <sheet name="Ergebnisse und Diagramme" sheetId="3" r:id="rId3"/>
  </sheets>
  <definedNames>
    <definedName name="_xlnm.Print_Area" localSheetId="0">Dateneingabe!$A$9:$O$36</definedName>
  </definedNames>
  <calcPr calcId="125725"/>
</workbook>
</file>

<file path=xl/calcChain.xml><?xml version="1.0" encoding="utf-8"?>
<calcChain xmlns="http://schemas.openxmlformats.org/spreadsheetml/2006/main">
  <c r="E9" i="3"/>
  <c r="D9"/>
  <c r="C12"/>
  <c r="B12"/>
  <c r="H12"/>
  <c r="B9"/>
  <c r="O23"/>
  <c r="N23"/>
  <c r="M23"/>
  <c r="L23"/>
  <c r="K23"/>
  <c r="J23"/>
  <c r="I23"/>
  <c r="H23"/>
  <c r="G23"/>
  <c r="F23"/>
  <c r="E23"/>
  <c r="D23"/>
  <c r="C23"/>
  <c r="B23"/>
  <c r="O22"/>
  <c r="N22"/>
  <c r="M22"/>
  <c r="L22"/>
  <c r="K22"/>
  <c r="J22"/>
  <c r="I22"/>
  <c r="H22"/>
  <c r="G22"/>
  <c r="F22"/>
  <c r="E22"/>
  <c r="D22"/>
  <c r="C22"/>
  <c r="B22"/>
  <c r="O21"/>
  <c r="N21"/>
  <c r="M21"/>
  <c r="L21"/>
  <c r="K21"/>
  <c r="J21"/>
  <c r="I21"/>
  <c r="H21"/>
  <c r="G21"/>
  <c r="F21"/>
  <c r="E21"/>
  <c r="D21"/>
  <c r="C21"/>
  <c r="B21"/>
  <c r="E12"/>
  <c r="D10"/>
  <c r="E10"/>
  <c r="F10"/>
  <c r="G10"/>
  <c r="H10"/>
  <c r="I10"/>
  <c r="J10"/>
  <c r="K10"/>
  <c r="L10"/>
  <c r="M10"/>
  <c r="N10"/>
  <c r="O10"/>
  <c r="F12"/>
  <c r="G12"/>
  <c r="I12"/>
  <c r="J12"/>
  <c r="K12"/>
  <c r="L12"/>
  <c r="M12"/>
  <c r="N12"/>
  <c r="O12"/>
  <c r="E11"/>
  <c r="F11"/>
  <c r="G11"/>
  <c r="H11"/>
  <c r="I11"/>
  <c r="J11"/>
  <c r="K11"/>
  <c r="L11"/>
  <c r="M11"/>
  <c r="N11"/>
  <c r="O11"/>
  <c r="F9"/>
  <c r="G9"/>
  <c r="H9"/>
  <c r="I9"/>
  <c r="J9"/>
  <c r="K9"/>
  <c r="L9"/>
  <c r="M9"/>
  <c r="N9"/>
  <c r="O9"/>
  <c r="D12"/>
  <c r="C11"/>
  <c r="D11"/>
  <c r="B11"/>
  <c r="C10"/>
  <c r="B10"/>
  <c r="C9"/>
  <c r="B13" l="1"/>
  <c r="B17" s="1"/>
  <c r="C13"/>
  <c r="C18" s="1"/>
  <c r="D13"/>
  <c r="D17" s="1"/>
  <c r="L13"/>
  <c r="L16" s="1"/>
  <c r="H13"/>
  <c r="H16" s="1"/>
  <c r="I13"/>
  <c r="I18" s="1"/>
  <c r="E13"/>
  <c r="E18" s="1"/>
  <c r="M13"/>
  <c r="M18" s="1"/>
  <c r="N13"/>
  <c r="N17" s="1"/>
  <c r="J13"/>
  <c r="J16" s="1"/>
  <c r="F13"/>
  <c r="F18" s="1"/>
  <c r="O13"/>
  <c r="O17" s="1"/>
  <c r="K13"/>
  <c r="K16" s="1"/>
  <c r="G13"/>
  <c r="G18" s="1"/>
  <c r="H18"/>
  <c r="C16" l="1"/>
  <c r="L18"/>
  <c r="M16"/>
  <c r="C17"/>
  <c r="D16"/>
  <c r="D18"/>
  <c r="B18"/>
  <c r="B16"/>
  <c r="L17"/>
  <c r="H17"/>
  <c r="M17"/>
  <c r="G16"/>
  <c r="I17"/>
  <c r="I16"/>
  <c r="J17"/>
  <c r="J18"/>
  <c r="F17"/>
  <c r="K17"/>
  <c r="G17"/>
  <c r="N16"/>
  <c r="K18"/>
  <c r="N18"/>
  <c r="E16"/>
  <c r="F16"/>
  <c r="E17"/>
  <c r="O16"/>
  <c r="O18"/>
</calcChain>
</file>

<file path=xl/comments1.xml><?xml version="1.0" encoding="utf-8"?>
<comments xmlns="http://schemas.openxmlformats.org/spreadsheetml/2006/main">
  <authors>
    <author>schreiber</author>
  </authors>
  <commentList>
    <comment ref="A5" authorId="0">
      <text>
        <r>
          <rPr>
            <sz val="11"/>
            <color indexed="81"/>
            <rFont val="Arial"/>
            <family val="2"/>
          </rPr>
          <t xml:space="preserve">Bitte tragen Sie in dieser Tabelle den Emissionsfaktor für den Strom ein, den Ihre Einrichtung bezieht. Die Angabe erfolgt in g CO2 pro kWh. Der Emissionsfaktor gibt an, wie viel CO2 bei der Produktion von 1 kWh Strom anfällt.
Welchen Emissionsfaktor Sie in die Tabelle eintragen müssen, erfahren bei Ihrem Stromanbieter. Jeder Stromanbieter ist gesetzlich dazu verpflichtet, die Emissionsfaktoren für ihre Produkte öffentlich zu machen. </t>
        </r>
        <r>
          <rPr>
            <sz val="9"/>
            <color indexed="81"/>
            <rFont val="Arial"/>
            <family val="2"/>
          </rPr>
          <t xml:space="preserve">
</t>
        </r>
      </text>
    </comment>
    <comment ref="A11" authorId="0">
      <text>
        <r>
          <rPr>
            <sz val="11"/>
            <color indexed="81"/>
            <rFont val="Arial"/>
            <family val="2"/>
          </rPr>
          <t>Bitte tragen Sie in dieser Tabelle den Emissionsfaktor für die Heizwärme ein, die Ihre Einrichtung bezieht. Die Angabe erfolgt in g CO2 pro kWh. Der Emissionsfaktor gibt an, wie viel CO2 bei der Produktion von 1 kWh Wärme anfällt. Welchen Emissionsfaktor Sie eintragen müssen hängt von der Heizung ab (Fernwärme, Heizöl usw.). Den Eimissionsfaktor für die Wärmeart erfahren Sie bei Ihrem Wärmelieferanten.</t>
        </r>
        <r>
          <rPr>
            <sz val="9"/>
            <color indexed="81"/>
            <rFont val="Arial"/>
            <family val="2"/>
          </rPr>
          <t xml:space="preserve">
</t>
        </r>
      </text>
    </comment>
    <comment ref="A17" authorId="0">
      <text>
        <r>
          <rPr>
            <sz val="11"/>
            <color indexed="81"/>
            <rFont val="Arial"/>
            <family val="2"/>
          </rPr>
          <t xml:space="preserve">Die Emissionsfaktoren für Wasser und Abwasser sind relativ stabil, eine Anpassung ist hier nur langfristig notwendig.
</t>
        </r>
      </text>
    </comment>
    <comment ref="A22" authorId="0">
      <text>
        <r>
          <rPr>
            <sz val="11"/>
            <color indexed="81"/>
            <rFont val="Arial"/>
            <family val="2"/>
          </rPr>
          <t xml:space="preserve">In dieser Tabelle finden Sie die Emissionsfaktoren für Papier, in drei Varianten: 
- Ausschließliche Nutzung von Recyclingpapier in der Einrichtung
- Papiermix, Nutzung vonl Recyclingpapier und klassischem Papier 
- Ausschließliche Nutzung von klassischem, chlorgebleichten Papier
Da diese Emissionsfaktoeren relativ stabils sind, ist eine Anpassung nur langfristig notwendig.
</t>
        </r>
      </text>
    </comment>
  </commentList>
</comments>
</file>

<file path=xl/comments2.xml><?xml version="1.0" encoding="utf-8"?>
<comments xmlns="http://schemas.openxmlformats.org/spreadsheetml/2006/main">
  <authors>
    <author>schreiber</author>
  </authors>
  <commentList>
    <comment ref="A7" authorId="0">
      <text>
        <r>
          <rPr>
            <sz val="11"/>
            <color indexed="81"/>
            <rFont val="Arial"/>
            <family val="2"/>
          </rPr>
          <t xml:space="preserve">Die Zellen in dieser Tabelle sind mit der Dateneingabe auf der ersten Seite und mit der Tabelle mit den Emissionsfaktoren verbunden. Die Aktualisierung der Zahlen, die Sie dort eigeben, erfolgt automatisch.
Damit die CO2-Emissionen richtig berechnet werden können, müssen Sie die in den Zellen hinterlegten Formeln für Strom, Wärme und Papier  anpassen. Sie müssen in der Formel den Bezug auf die Zelle herstellen, die den richtigen Emissionsfaktor beinhaltet. 
Beispiel:
Wenn Sie in 2017 klassisches, chlorgebleichtes Papier verwenden dann müssen Sie die Formel in Zelle H12 wie folgt ändern:
</t>
        </r>
        <r>
          <rPr>
            <b/>
            <sz val="11"/>
            <color indexed="81"/>
            <rFont val="Arial"/>
            <family val="2"/>
          </rPr>
          <t>Von:</t>
        </r>
        <r>
          <rPr>
            <sz val="11"/>
            <color indexed="81"/>
            <rFont val="Arial"/>
            <family val="2"/>
          </rPr>
          <t xml:space="preserve">
=Dateneingabe!H36*Faktoren!H</t>
        </r>
        <r>
          <rPr>
            <u/>
            <sz val="11"/>
            <color indexed="81"/>
            <rFont val="Arial"/>
            <family val="2"/>
          </rPr>
          <t>25</t>
        </r>
        <r>
          <rPr>
            <sz val="11"/>
            <color indexed="81"/>
            <rFont val="Arial"/>
            <family val="2"/>
          </rPr>
          <t xml:space="preserve">/1000/1000
</t>
        </r>
        <r>
          <rPr>
            <b/>
            <sz val="11"/>
            <color indexed="81"/>
            <rFont val="Arial"/>
            <family val="2"/>
          </rPr>
          <t>Zu:</t>
        </r>
        <r>
          <rPr>
            <sz val="11"/>
            <color indexed="81"/>
            <rFont val="Arial"/>
            <family val="2"/>
          </rPr>
          <t xml:space="preserve">
=Dateneingabe!H36*Faktoren!H</t>
        </r>
        <r>
          <rPr>
            <u/>
            <sz val="11"/>
            <color indexed="81"/>
            <rFont val="Arial"/>
            <family val="2"/>
          </rPr>
          <t>26</t>
        </r>
        <r>
          <rPr>
            <sz val="11"/>
            <color indexed="81"/>
            <rFont val="Arial"/>
            <family val="2"/>
          </rPr>
          <t>/1000/1000
Damit ändern Sie den Verweis in der Tabelle Emissionsfaktoren auf die Zelle H26 die den Emissionswert für ausschließliche Nutzung von  chlorgebleichten Papier angibt.
Bei Strom und Wärme ist genauso vorzugehen.
Bei Wasser/Abwasser sind diese Anpassungen nicht notwendig, weil die Emissionsfaktoren bei diesen Punkte relativ stabil sind.</t>
        </r>
      </text>
    </comment>
  </commentList>
</comments>
</file>

<file path=xl/sharedStrings.xml><?xml version="1.0" encoding="utf-8"?>
<sst xmlns="http://schemas.openxmlformats.org/spreadsheetml/2006/main" count="57" uniqueCount="57">
  <si>
    <t>Stromverbrauch in kWh</t>
  </si>
  <si>
    <t>Wärmeverbrauch in kWh</t>
  </si>
  <si>
    <t>Büroarbeitsfläche in m²</t>
  </si>
  <si>
    <t>Nebenfläche in m²</t>
  </si>
  <si>
    <t>Nutzfläche in m² (gesamt)</t>
  </si>
  <si>
    <t>beheizte Flächen</t>
  </si>
  <si>
    <t>Eingabemaske für die Erfassung von Verbräuchen</t>
  </si>
  <si>
    <t>Mitarbeiteranzahl</t>
  </si>
  <si>
    <t>Mitarbeiter Büro</t>
  </si>
  <si>
    <t>Anzahl der Lehrkräfte/Kursleiter</t>
  </si>
  <si>
    <t>Wasserverbrauch in l</t>
  </si>
  <si>
    <t>Papierverbrauch in Blatt</t>
  </si>
  <si>
    <t>Emissionsfaktoren Strom</t>
  </si>
  <si>
    <t>Deutscher Strommix</t>
  </si>
  <si>
    <t>Emissionsfaktoren Wärme</t>
  </si>
  <si>
    <t xml:space="preserve">Erdgas </t>
  </si>
  <si>
    <t>Emissionsfaktoren Strom  (g CO2 pro kWh)</t>
  </si>
  <si>
    <t>Emissionsfaktoren Wärme  (g CO2 pro kWh)</t>
  </si>
  <si>
    <t>Emissionsfaktoren Wasser</t>
  </si>
  <si>
    <t>Emissionsfaktoren Papier</t>
  </si>
  <si>
    <t>Trinkwasser</t>
  </si>
  <si>
    <t>Abwasser</t>
  </si>
  <si>
    <t>Datenquellen:</t>
  </si>
  <si>
    <t>Deutscher Strommix: http://www.umweltbundesamt.de/publikationen/entwicklung-der-spezifischen-kohlendioxid-2</t>
  </si>
  <si>
    <t>…</t>
  </si>
  <si>
    <t>Stom Stadtwerke Jena (Ökostrom aus Wasserkraft)</t>
  </si>
  <si>
    <t>Fernwärme Stadtwerke Jena</t>
  </si>
  <si>
    <t>Stadtwerke Jena (Ökostrom Wasserkraft): Emissionsfaktor für Wasserkraft vom UBA</t>
  </si>
  <si>
    <t>Stadtwerke Jena (Fernwärme): Emissionsfaktor für Fernwärme vom UBA</t>
  </si>
  <si>
    <t>Erdgas: Emissionsfaktor vom UBA</t>
  </si>
  <si>
    <t>Wasser und Abwasser: GEMIS 4.9</t>
  </si>
  <si>
    <t>Recyclingpapier, nur Produktion</t>
  </si>
  <si>
    <t>Papiermix, nur Produktion</t>
  </si>
  <si>
    <t>Papier, weiß (chlorgebleicht) nur Produktion</t>
  </si>
  <si>
    <t>Papier + Druck: GEMIS 4.9</t>
  </si>
  <si>
    <t>Emissionsfaktoren Papier (g CO2 pro kg)</t>
  </si>
  <si>
    <t>Gesamt</t>
  </si>
  <si>
    <t>Strom</t>
  </si>
  <si>
    <t>Wärme</t>
  </si>
  <si>
    <t>Wasser</t>
  </si>
  <si>
    <t>Papier</t>
  </si>
  <si>
    <r>
      <t>CO</t>
    </r>
    <r>
      <rPr>
        <b/>
        <sz val="8"/>
        <color theme="1"/>
        <rFont val="Calibri"/>
        <family val="2"/>
        <scheme val="minor"/>
      </rPr>
      <t>2</t>
    </r>
    <r>
      <rPr>
        <b/>
        <sz val="11"/>
        <color theme="1"/>
        <rFont val="Calibri"/>
        <family val="2"/>
        <scheme val="minor"/>
      </rPr>
      <t>-Emission pro Kurs</t>
    </r>
  </si>
  <si>
    <r>
      <t>CO</t>
    </r>
    <r>
      <rPr>
        <b/>
        <sz val="8"/>
        <color theme="1"/>
        <rFont val="Calibri"/>
        <family val="2"/>
        <scheme val="minor"/>
      </rPr>
      <t>2</t>
    </r>
    <r>
      <rPr>
        <b/>
        <sz val="11"/>
        <color theme="1"/>
        <rFont val="Calibri"/>
        <family val="2"/>
        <scheme val="minor"/>
      </rPr>
      <t>-Emission pro m² Nutzfläche</t>
    </r>
  </si>
  <si>
    <t>Anzahl der Kurse (Veranstaltungen)</t>
  </si>
  <si>
    <t>Seminar-/Beratungsräume in m²</t>
  </si>
  <si>
    <r>
      <t>CO</t>
    </r>
    <r>
      <rPr>
        <b/>
        <sz val="8"/>
        <color theme="1"/>
        <rFont val="Calibri"/>
        <family val="2"/>
        <scheme val="minor"/>
      </rPr>
      <t>2</t>
    </r>
    <r>
      <rPr>
        <b/>
        <sz val="11"/>
        <color theme="1"/>
        <rFont val="Calibri"/>
        <family val="2"/>
        <scheme val="minor"/>
      </rPr>
      <t>-Emission pro Mitarbeiter</t>
    </r>
  </si>
  <si>
    <t>Energieverbrauch pro Mitarbeiter in kWh/MA</t>
  </si>
  <si>
    <t>Papierverbrauch Pro Mitarbeiter in Blatt/MA</t>
  </si>
  <si>
    <t>Wärmeverbrauch pro Mitarbeiter in kWh/MA</t>
  </si>
  <si>
    <t>Emissionsfaktoren zur Berechnung der CO2-Bilanz</t>
  </si>
  <si>
    <t>Output CO2-Emissionen</t>
  </si>
  <si>
    <t>Name der Einrichtung</t>
  </si>
  <si>
    <t>CO2-Emission in kg CO2</t>
  </si>
  <si>
    <t>Emissionsfaktoren Wasser (g CO2 pro kg)</t>
  </si>
  <si>
    <t xml:space="preserve"> …</t>
  </si>
  <si>
    <t>Diese Eingabemaske dient zur Erfassung der Grunddaten Ihrer Einrichtung. Das zweite Arbeitsblatt dient zur Erfassung der Emissionswerte. Auf dem dritten Arbeitsblatt werden die Ergebnisse präsentiert.</t>
  </si>
  <si>
    <t>Eingabemaske -  Monitoring zur CO2-Bilanzierung</t>
  </si>
</sst>
</file>

<file path=xl/styles.xml><?xml version="1.0" encoding="utf-8"?>
<styleSheet xmlns="http://schemas.openxmlformats.org/spreadsheetml/2006/main">
  <numFmts count="1">
    <numFmt numFmtId="164" formatCode="#,##0.0"/>
  </numFmts>
  <fonts count="16">
    <font>
      <sz val="11"/>
      <color theme="1"/>
      <name val="Calibri"/>
      <family val="2"/>
      <scheme val="minor"/>
    </font>
    <font>
      <b/>
      <sz val="11"/>
      <color theme="1"/>
      <name val="Calibri"/>
      <family val="2"/>
      <scheme val="minor"/>
    </font>
    <font>
      <sz val="11"/>
      <color theme="3" tint="0.39997558519241921"/>
      <name val="Calibri"/>
      <family val="2"/>
      <scheme val="minor"/>
    </font>
    <font>
      <sz val="14"/>
      <color theme="1"/>
      <name val="Calibri"/>
      <family val="2"/>
      <scheme val="minor"/>
    </font>
    <font>
      <b/>
      <sz val="8"/>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9"/>
      <color indexed="81"/>
      <name val="Arial"/>
      <family val="2"/>
    </font>
    <font>
      <sz val="11"/>
      <color indexed="81"/>
      <name val="Arial"/>
      <family val="2"/>
    </font>
    <font>
      <b/>
      <sz val="11"/>
      <color indexed="81"/>
      <name val="Arial"/>
      <family val="2"/>
    </font>
    <font>
      <u/>
      <sz val="11"/>
      <color indexed="81"/>
      <name val="Arial"/>
      <family val="2"/>
    </font>
    <font>
      <b/>
      <sz val="12"/>
      <color theme="1"/>
      <name val="Arial"/>
      <family val="2"/>
    </font>
    <font>
      <b/>
      <sz val="18"/>
      <color theme="1"/>
      <name val="Calibri"/>
      <family val="2"/>
      <scheme val="minor"/>
    </font>
    <font>
      <b/>
      <sz val="20"/>
      <color theme="1"/>
      <name val="Calibri"/>
      <family val="2"/>
      <scheme val="minor"/>
    </font>
    <font>
      <b/>
      <sz val="22"/>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1">
    <xf numFmtId="0" fontId="0" fillId="0" borderId="0"/>
  </cellStyleXfs>
  <cellXfs count="62">
    <xf numFmtId="0" fontId="0" fillId="0" borderId="0" xfId="0"/>
    <xf numFmtId="0" fontId="0" fillId="0" borderId="1" xfId="0" applyBorder="1"/>
    <xf numFmtId="3" fontId="0" fillId="0" borderId="1" xfId="0" applyNumberFormat="1" applyBorder="1"/>
    <xf numFmtId="0" fontId="0" fillId="3" borderId="2" xfId="0" applyFill="1" applyBorder="1"/>
    <xf numFmtId="0" fontId="0" fillId="0" borderId="3" xfId="0" applyBorder="1"/>
    <xf numFmtId="0" fontId="0" fillId="0" borderId="5" xfId="0" applyBorder="1"/>
    <xf numFmtId="0" fontId="0" fillId="0" borderId="6" xfId="0" applyBorder="1"/>
    <xf numFmtId="3" fontId="0" fillId="0" borderId="5" xfId="0" applyNumberFormat="1" applyBorder="1"/>
    <xf numFmtId="0" fontId="2" fillId="2" borderId="11" xfId="0" applyFont="1" applyFill="1" applyBorder="1"/>
    <xf numFmtId="0" fontId="2" fillId="2" borderId="12" xfId="0" applyFont="1" applyFill="1" applyBorder="1"/>
    <xf numFmtId="0" fontId="3" fillId="0" borderId="0" xfId="0" applyFont="1"/>
    <xf numFmtId="0" fontId="1" fillId="3" borderId="1" xfId="0" applyFont="1" applyFill="1" applyBorder="1"/>
    <xf numFmtId="0" fontId="1" fillId="3" borderId="3" xfId="0" applyFont="1" applyFill="1" applyBorder="1"/>
    <xf numFmtId="0" fontId="1" fillId="3" borderId="2" xfId="0" applyFont="1" applyFill="1" applyBorder="1"/>
    <xf numFmtId="0" fontId="1" fillId="3" borderId="4" xfId="0" applyFont="1" applyFill="1" applyBorder="1"/>
    <xf numFmtId="0" fontId="0" fillId="0" borderId="1" xfId="0" applyFont="1" applyFill="1" applyBorder="1"/>
    <xf numFmtId="164" fontId="0" fillId="0" borderId="1" xfId="0" applyNumberFormat="1" applyFont="1" applyFill="1" applyBorder="1"/>
    <xf numFmtId="164" fontId="0" fillId="0" borderId="1" xfId="0" applyNumberFormat="1" applyFont="1" applyBorder="1"/>
    <xf numFmtId="164" fontId="0" fillId="0" borderId="5" xfId="0" applyNumberFormat="1" applyFont="1" applyBorder="1"/>
    <xf numFmtId="0" fontId="1" fillId="3" borderId="16" xfId="0" applyFont="1" applyFill="1" applyBorder="1"/>
    <xf numFmtId="164" fontId="0" fillId="0" borderId="17" xfId="0" applyNumberFormat="1" applyFont="1" applyBorder="1"/>
    <xf numFmtId="0" fontId="1" fillId="3" borderId="18" xfId="0" applyFont="1" applyFill="1" applyBorder="1"/>
    <xf numFmtId="164" fontId="0" fillId="0" borderId="19" xfId="0" applyNumberFormat="1" applyFont="1" applyBorder="1"/>
    <xf numFmtId="164" fontId="0" fillId="0" borderId="20" xfId="0" applyNumberFormat="1" applyFont="1" applyBorder="1"/>
    <xf numFmtId="164" fontId="1" fillId="3" borderId="21" xfId="0" applyNumberFormat="1" applyFont="1" applyFill="1" applyBorder="1"/>
    <xf numFmtId="164" fontId="0" fillId="0" borderId="22" xfId="0" applyNumberFormat="1" applyFont="1" applyBorder="1"/>
    <xf numFmtId="164" fontId="1" fillId="3" borderId="2" xfId="0" applyNumberFormat="1" applyFont="1" applyFill="1" applyBorder="1"/>
    <xf numFmtId="164" fontId="1" fillId="3" borderId="4" xfId="0" applyNumberFormat="1" applyFont="1" applyFill="1" applyBorder="1"/>
    <xf numFmtId="164" fontId="0" fillId="4" borderId="1" xfId="0" applyNumberFormat="1" applyFont="1" applyFill="1" applyBorder="1"/>
    <xf numFmtId="164" fontId="0" fillId="0" borderId="0" xfId="0" applyNumberFormat="1" applyFont="1" applyFill="1" applyBorder="1"/>
    <xf numFmtId="3" fontId="0" fillId="0" borderId="6" xfId="0" applyNumberFormat="1" applyBorder="1"/>
    <xf numFmtId="3" fontId="0" fillId="0" borderId="3" xfId="0" applyNumberFormat="1" applyBorder="1"/>
    <xf numFmtId="164" fontId="0" fillId="0" borderId="0" xfId="0" applyNumberFormat="1" applyFont="1" applyBorder="1"/>
    <xf numFmtId="0" fontId="1" fillId="0" borderId="0" xfId="0" applyFont="1" applyFill="1" applyBorder="1"/>
    <xf numFmtId="4" fontId="0" fillId="0" borderId="1" xfId="0" applyNumberFormat="1" applyBorder="1"/>
    <xf numFmtId="0" fontId="0" fillId="0" borderId="23" xfId="0" applyBorder="1"/>
    <xf numFmtId="164" fontId="1" fillId="3" borderId="24" xfId="0" applyNumberFormat="1" applyFont="1" applyFill="1" applyBorder="1"/>
    <xf numFmtId="4" fontId="0" fillId="0" borderId="25" xfId="0" applyNumberFormat="1" applyBorder="1"/>
    <xf numFmtId="4" fontId="0" fillId="0" borderId="26" xfId="0" applyNumberFormat="1" applyBorder="1"/>
    <xf numFmtId="164" fontId="1" fillId="3" borderId="27" xfId="0" applyNumberFormat="1" applyFont="1" applyFill="1" applyBorder="1"/>
    <xf numFmtId="4" fontId="0" fillId="0" borderId="28" xfId="0" applyNumberFormat="1" applyBorder="1"/>
    <xf numFmtId="4" fontId="0" fillId="0" borderId="29" xfId="0" applyNumberFormat="1" applyBorder="1"/>
    <xf numFmtId="164" fontId="1" fillId="3" borderId="30" xfId="0" applyNumberFormat="1" applyFont="1" applyFill="1" applyBorder="1"/>
    <xf numFmtId="4" fontId="0" fillId="0" borderId="31" xfId="0" applyNumberFormat="1" applyBorder="1"/>
    <xf numFmtId="0" fontId="5" fillId="2" borderId="10" xfId="0" applyFont="1" applyFill="1" applyBorder="1"/>
    <xf numFmtId="0" fontId="5" fillId="0" borderId="7" xfId="0" applyFont="1" applyBorder="1" applyAlignment="1">
      <alignment horizontal="left"/>
    </xf>
    <xf numFmtId="0" fontId="5" fillId="0" borderId="8" xfId="0" applyFont="1" applyBorder="1" applyAlignment="1">
      <alignment horizontal="left"/>
    </xf>
    <xf numFmtId="0" fontId="5" fillId="0" borderId="9" xfId="0" applyFont="1" applyBorder="1" applyAlignment="1">
      <alignment horizontal="left"/>
    </xf>
    <xf numFmtId="0" fontId="7" fillId="0" borderId="7" xfId="0"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xf>
    <xf numFmtId="0" fontId="6" fillId="0" borderId="0" xfId="0" applyFont="1"/>
    <xf numFmtId="0" fontId="12" fillId="0" borderId="0" xfId="0" applyFont="1" applyAlignment="1">
      <alignment wrapText="1"/>
    </xf>
    <xf numFmtId="0" fontId="13" fillId="2" borderId="13" xfId="0" applyFont="1" applyFill="1" applyBorder="1" applyAlignment="1">
      <alignment horizontal="center"/>
    </xf>
    <xf numFmtId="0" fontId="13" fillId="2" borderId="14" xfId="0" applyFont="1" applyFill="1" applyBorder="1" applyAlignment="1">
      <alignment horizontal="center"/>
    </xf>
    <xf numFmtId="0" fontId="13" fillId="2" borderId="15" xfId="0" applyFont="1" applyFill="1" applyBorder="1" applyAlignment="1">
      <alignment horizontal="center"/>
    </xf>
    <xf numFmtId="0" fontId="14" fillId="2" borderId="13" xfId="0" applyFont="1" applyFill="1" applyBorder="1" applyAlignment="1">
      <alignment horizontal="center"/>
    </xf>
    <xf numFmtId="0" fontId="14" fillId="2" borderId="14" xfId="0" applyFont="1" applyFill="1" applyBorder="1" applyAlignment="1">
      <alignment horizontal="center"/>
    </xf>
    <xf numFmtId="0" fontId="14" fillId="2" borderId="15" xfId="0" applyFont="1" applyFill="1" applyBorder="1" applyAlignment="1">
      <alignment horizontal="center"/>
    </xf>
    <xf numFmtId="0" fontId="15" fillId="2" borderId="13" xfId="0" applyFont="1" applyFill="1" applyBorder="1" applyAlignment="1">
      <alignment horizontal="center"/>
    </xf>
    <xf numFmtId="0" fontId="15" fillId="2" borderId="14" xfId="0" applyFont="1" applyFill="1" applyBorder="1" applyAlignment="1">
      <alignment horizontal="center"/>
    </xf>
    <xf numFmtId="0" fontId="15" fillId="2" borderId="15" xfId="0" applyFont="1" applyFill="1" applyBorder="1" applyAlignment="1">
      <alignment horizontal="center"/>
    </xf>
  </cellXfs>
  <cellStyles count="1">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lang val="de-DE"/>
  <c:chart>
    <c:title>
      <c:tx>
        <c:rich>
          <a:bodyPr/>
          <a:lstStyle/>
          <a:p>
            <a:pPr>
              <a:defRPr/>
            </a:pPr>
            <a:r>
              <a:rPr lang="de-DE"/>
              <a:t>CO</a:t>
            </a:r>
            <a:r>
              <a:rPr lang="de-DE" sz="1000"/>
              <a:t>2</a:t>
            </a:r>
            <a:r>
              <a:rPr lang="de-DE"/>
              <a:t>-Emission</a:t>
            </a:r>
            <a:r>
              <a:rPr lang="de-DE" baseline="0"/>
              <a:t> (gesamt)</a:t>
            </a:r>
            <a:endParaRPr lang="de-DE"/>
          </a:p>
        </c:rich>
      </c:tx>
      <c:layout/>
    </c:title>
    <c:plotArea>
      <c:layout/>
      <c:scatterChart>
        <c:scatterStyle val="lineMarker"/>
        <c:ser>
          <c:idx val="0"/>
          <c:order val="0"/>
          <c:tx>
            <c:strRef>
              <c:f>'Ergebnisse und Diagramme'!$A$13</c:f>
              <c:strCache>
                <c:ptCount val="1"/>
                <c:pt idx="0">
                  <c:v>Gesamt</c:v>
                </c:pt>
              </c:strCache>
            </c:strRef>
          </c:tx>
          <c:spPr>
            <a:ln w="28575">
              <a:noFill/>
            </a:ln>
          </c:spPr>
          <c:xVal>
            <c:numRef>
              <c:f>'Ergebnisse und Diagramme'!$B$8:$O$8</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xVal>
          <c:yVal>
            <c:numRef>
              <c:f>'Ergebnisse und Diagramme'!$B$13:$O$13</c:f>
              <c:numCache>
                <c:formatCode>#,##0.0</c:formatCode>
                <c:ptCount val="14"/>
                <c:pt idx="0">
                  <c:v>7153.0897999999997</c:v>
                </c:pt>
                <c:pt idx="1">
                  <c:v>4830.3541999999998</c:v>
                </c:pt>
                <c:pt idx="2">
                  <c:v>2327.4863999999998</c:v>
                </c:pt>
                <c:pt idx="3">
                  <c:v>0</c:v>
                </c:pt>
                <c:pt idx="4">
                  <c:v>0</c:v>
                </c:pt>
                <c:pt idx="5">
                  <c:v>0</c:v>
                </c:pt>
                <c:pt idx="6">
                  <c:v>0</c:v>
                </c:pt>
                <c:pt idx="7">
                  <c:v>0</c:v>
                </c:pt>
                <c:pt idx="8">
                  <c:v>0</c:v>
                </c:pt>
                <c:pt idx="9">
                  <c:v>0</c:v>
                </c:pt>
                <c:pt idx="10">
                  <c:v>0</c:v>
                </c:pt>
                <c:pt idx="11">
                  <c:v>0</c:v>
                </c:pt>
                <c:pt idx="12">
                  <c:v>0</c:v>
                </c:pt>
                <c:pt idx="13">
                  <c:v>0</c:v>
                </c:pt>
              </c:numCache>
            </c:numRef>
          </c:yVal>
        </c:ser>
        <c:axId val="121410304"/>
        <c:axId val="121412608"/>
      </c:scatterChart>
      <c:valAx>
        <c:axId val="121410304"/>
        <c:scaling>
          <c:orientation val="minMax"/>
        </c:scaling>
        <c:axPos val="b"/>
        <c:title>
          <c:tx>
            <c:rich>
              <a:bodyPr/>
              <a:lstStyle/>
              <a:p>
                <a:pPr>
                  <a:defRPr/>
                </a:pPr>
                <a:r>
                  <a:rPr lang="en-US"/>
                  <a:t>Jahr</a:t>
                </a:r>
              </a:p>
            </c:rich>
          </c:tx>
          <c:layout/>
        </c:title>
        <c:numFmt formatCode="General" sourceLinked="1"/>
        <c:tickLblPos val="nextTo"/>
        <c:crossAx val="121412608"/>
        <c:crosses val="autoZero"/>
        <c:crossBetween val="midCat"/>
        <c:majorUnit val="1"/>
      </c:valAx>
      <c:valAx>
        <c:axId val="121412608"/>
        <c:scaling>
          <c:orientation val="minMax"/>
        </c:scaling>
        <c:axPos val="l"/>
        <c:majorGridlines/>
        <c:title>
          <c:tx>
            <c:rich>
              <a:bodyPr rot="-5400000" vert="horz"/>
              <a:lstStyle/>
              <a:p>
                <a:pPr>
                  <a:defRPr/>
                </a:pPr>
                <a:r>
                  <a:rPr lang="de-DE" sz="1100"/>
                  <a:t>kg CO</a:t>
                </a:r>
                <a:r>
                  <a:rPr lang="de-DE" sz="800"/>
                  <a:t>2</a:t>
                </a:r>
              </a:p>
            </c:rich>
          </c:tx>
          <c:layout>
            <c:manualLayout>
              <c:xMode val="edge"/>
              <c:yMode val="edge"/>
              <c:x val="1.0813983935999092E-2"/>
              <c:y val="0.45627515310586181"/>
            </c:manualLayout>
          </c:layout>
        </c:title>
        <c:numFmt formatCode="#,##0.0" sourceLinked="1"/>
        <c:tickLblPos val="nextTo"/>
        <c:crossAx val="121410304"/>
        <c:crosses val="autoZero"/>
        <c:crossBetween val="midCat"/>
      </c:valAx>
    </c:plotArea>
    <c:legend>
      <c:legendPos val="b"/>
      <c:layout/>
    </c:legend>
    <c:plotVisOnly val="1"/>
  </c:chart>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de-DE"/>
  <c:chart>
    <c:title>
      <c:tx>
        <c:rich>
          <a:bodyPr/>
          <a:lstStyle/>
          <a:p>
            <a:pPr>
              <a:defRPr/>
            </a:pPr>
            <a:r>
              <a:rPr lang="en-US"/>
              <a:t>CO</a:t>
            </a:r>
            <a:r>
              <a:rPr lang="en-US" sz="1000"/>
              <a:t>2</a:t>
            </a:r>
            <a:r>
              <a:rPr lang="en-US"/>
              <a:t>-Emission pro m² Nutzfläche</a:t>
            </a:r>
          </a:p>
        </c:rich>
      </c:tx>
      <c:layout/>
    </c:title>
    <c:plotArea>
      <c:layout/>
      <c:scatterChart>
        <c:scatterStyle val="lineMarker"/>
        <c:ser>
          <c:idx val="0"/>
          <c:order val="0"/>
          <c:tx>
            <c:strRef>
              <c:f>'Ergebnisse und Diagramme'!$A$16</c:f>
              <c:strCache>
                <c:ptCount val="1"/>
                <c:pt idx="0">
                  <c:v>CO2-Emission pro m² Nutzfläche</c:v>
                </c:pt>
              </c:strCache>
            </c:strRef>
          </c:tx>
          <c:spPr>
            <a:ln w="28575">
              <a:noFill/>
            </a:ln>
          </c:spPr>
          <c:xVal>
            <c:numRef>
              <c:f>'Ergebnisse und Diagramme'!$B$8:$O$8</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xVal>
          <c:yVal>
            <c:numRef>
              <c:f>'Ergebnisse und Diagramme'!$B$16:$O$16</c:f>
              <c:numCache>
                <c:formatCode>#,##0.0</c:formatCode>
                <c:ptCount val="14"/>
                <c:pt idx="0">
                  <c:v>26.011235636363637</c:v>
                </c:pt>
                <c:pt idx="1">
                  <c:v>17.564924363636361</c:v>
                </c:pt>
                <c:pt idx="2">
                  <c:v>8.4635869090909086</c:v>
                </c:pt>
                <c:pt idx="3">
                  <c:v>0</c:v>
                </c:pt>
                <c:pt idx="4">
                  <c:v>0</c:v>
                </c:pt>
                <c:pt idx="5">
                  <c:v>0</c:v>
                </c:pt>
                <c:pt idx="6">
                  <c:v>0</c:v>
                </c:pt>
                <c:pt idx="7">
                  <c:v>0</c:v>
                </c:pt>
                <c:pt idx="8">
                  <c:v>0</c:v>
                </c:pt>
                <c:pt idx="9">
                  <c:v>0</c:v>
                </c:pt>
                <c:pt idx="10">
                  <c:v>0</c:v>
                </c:pt>
                <c:pt idx="11">
                  <c:v>0</c:v>
                </c:pt>
                <c:pt idx="12">
                  <c:v>0</c:v>
                </c:pt>
                <c:pt idx="13">
                  <c:v>0</c:v>
                </c:pt>
              </c:numCache>
            </c:numRef>
          </c:yVal>
        </c:ser>
        <c:axId val="121428992"/>
        <c:axId val="121832576"/>
      </c:scatterChart>
      <c:valAx>
        <c:axId val="121428992"/>
        <c:scaling>
          <c:orientation val="minMax"/>
        </c:scaling>
        <c:axPos val="b"/>
        <c:title>
          <c:tx>
            <c:rich>
              <a:bodyPr/>
              <a:lstStyle/>
              <a:p>
                <a:pPr>
                  <a:defRPr/>
                </a:pPr>
                <a:r>
                  <a:rPr lang="en-US"/>
                  <a:t>Jahr</a:t>
                </a:r>
              </a:p>
            </c:rich>
          </c:tx>
          <c:layout/>
        </c:title>
        <c:numFmt formatCode="General" sourceLinked="1"/>
        <c:tickLblPos val="nextTo"/>
        <c:crossAx val="121832576"/>
        <c:crosses val="autoZero"/>
        <c:crossBetween val="midCat"/>
        <c:majorUnit val="1"/>
      </c:valAx>
      <c:valAx>
        <c:axId val="121832576"/>
        <c:scaling>
          <c:orientation val="minMax"/>
        </c:scaling>
        <c:axPos val="l"/>
        <c:majorGridlines/>
        <c:title>
          <c:tx>
            <c:rich>
              <a:bodyPr rot="-5400000" vert="horz"/>
              <a:lstStyle/>
              <a:p>
                <a:pPr>
                  <a:defRPr b="0"/>
                </a:pPr>
                <a:r>
                  <a:rPr lang="en-US" sz="1100" b="1"/>
                  <a:t>kg CO</a:t>
                </a:r>
                <a:r>
                  <a:rPr lang="en-US" sz="800" b="1"/>
                  <a:t>2</a:t>
                </a:r>
              </a:p>
            </c:rich>
          </c:tx>
          <c:layout>
            <c:manualLayout>
              <c:xMode val="edge"/>
              <c:yMode val="edge"/>
              <c:x val="1.221864951768489E-2"/>
              <c:y val="0.40630978419364333"/>
            </c:manualLayout>
          </c:layout>
        </c:title>
        <c:numFmt formatCode="#,##0.0" sourceLinked="1"/>
        <c:tickLblPos val="nextTo"/>
        <c:crossAx val="121428992"/>
        <c:crosses val="autoZero"/>
        <c:crossBetween val="midCat"/>
      </c:valAx>
    </c:plotArea>
    <c:legend>
      <c:legendPos val="b"/>
      <c:layout/>
    </c:legend>
    <c:plotVisOnly val="1"/>
  </c:chart>
  <c:printSettings>
    <c:headerFooter/>
    <c:pageMargins b="0.78740157499999996" l="0.70000000000000062" r="0.70000000000000062" t="0.7874015749999999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de-DE"/>
  <c:chart>
    <c:title>
      <c:tx>
        <c:rich>
          <a:bodyPr/>
          <a:lstStyle/>
          <a:p>
            <a:pPr>
              <a:defRPr/>
            </a:pPr>
            <a:r>
              <a:rPr lang="de-DE"/>
              <a:t>CO</a:t>
            </a:r>
            <a:r>
              <a:rPr lang="de-DE" sz="1000"/>
              <a:t>2</a:t>
            </a:r>
            <a:r>
              <a:rPr lang="de-DE"/>
              <a:t>-Emission pro Büromitarbeiter</a:t>
            </a:r>
          </a:p>
        </c:rich>
      </c:tx>
      <c:layout/>
    </c:title>
    <c:plotArea>
      <c:layout/>
      <c:scatterChart>
        <c:scatterStyle val="lineMarker"/>
        <c:ser>
          <c:idx val="0"/>
          <c:order val="0"/>
          <c:tx>
            <c:strRef>
              <c:f>'Ergebnisse und Diagramme'!$A$17</c:f>
              <c:strCache>
                <c:ptCount val="1"/>
                <c:pt idx="0">
                  <c:v>CO2-Emission pro Mitarbeiter</c:v>
                </c:pt>
              </c:strCache>
            </c:strRef>
          </c:tx>
          <c:marker>
            <c:symbol val="none"/>
          </c:marker>
          <c:xVal>
            <c:numRef>
              <c:f>'Ergebnisse und Diagramme'!$B$8:$O$8</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xVal>
          <c:yVal>
            <c:numRef>
              <c:f>'Ergebnisse und Diagramme'!$B$17:$O$17</c:f>
              <c:numCache>
                <c:formatCode>#,##0.0</c:formatCode>
                <c:ptCount val="14"/>
                <c:pt idx="0">
                  <c:v>715.30898000000002</c:v>
                </c:pt>
                <c:pt idx="1">
                  <c:v>483.03541999999999</c:v>
                </c:pt>
                <c:pt idx="2">
                  <c:v>193.95719999999997</c:v>
                </c:pt>
                <c:pt idx="3">
                  <c:v>0</c:v>
                </c:pt>
                <c:pt idx="4">
                  <c:v>0</c:v>
                </c:pt>
                <c:pt idx="5">
                  <c:v>0</c:v>
                </c:pt>
                <c:pt idx="6">
                  <c:v>0</c:v>
                </c:pt>
                <c:pt idx="7">
                  <c:v>0</c:v>
                </c:pt>
                <c:pt idx="8">
                  <c:v>0</c:v>
                </c:pt>
                <c:pt idx="9">
                  <c:v>0</c:v>
                </c:pt>
                <c:pt idx="10">
                  <c:v>0</c:v>
                </c:pt>
                <c:pt idx="11">
                  <c:v>0</c:v>
                </c:pt>
                <c:pt idx="12">
                  <c:v>0</c:v>
                </c:pt>
                <c:pt idx="13">
                  <c:v>0</c:v>
                </c:pt>
              </c:numCache>
            </c:numRef>
          </c:yVal>
        </c:ser>
        <c:axId val="121869440"/>
        <c:axId val="121871360"/>
      </c:scatterChart>
      <c:valAx>
        <c:axId val="121869440"/>
        <c:scaling>
          <c:orientation val="minMax"/>
        </c:scaling>
        <c:axPos val="b"/>
        <c:title>
          <c:tx>
            <c:rich>
              <a:bodyPr/>
              <a:lstStyle/>
              <a:p>
                <a:pPr>
                  <a:defRPr/>
                </a:pPr>
                <a:r>
                  <a:rPr lang="en-US"/>
                  <a:t>Jahr</a:t>
                </a:r>
              </a:p>
            </c:rich>
          </c:tx>
          <c:layout/>
        </c:title>
        <c:numFmt formatCode="General" sourceLinked="1"/>
        <c:tickLblPos val="nextTo"/>
        <c:crossAx val="121871360"/>
        <c:crosses val="autoZero"/>
        <c:crossBetween val="midCat"/>
      </c:valAx>
      <c:valAx>
        <c:axId val="121871360"/>
        <c:scaling>
          <c:orientation val="minMax"/>
        </c:scaling>
        <c:axPos val="l"/>
        <c:majorGridlines/>
        <c:title>
          <c:tx>
            <c:rich>
              <a:bodyPr rot="-5400000" vert="horz"/>
              <a:lstStyle/>
              <a:p>
                <a:pPr>
                  <a:defRPr/>
                </a:pPr>
                <a:r>
                  <a:rPr lang="en-US" sz="1100" b="1" i="0" baseline="0"/>
                  <a:t>kg CO</a:t>
                </a:r>
                <a:r>
                  <a:rPr lang="en-US" sz="800" b="1" i="0" baseline="0"/>
                  <a:t>2</a:t>
                </a:r>
                <a:endParaRPr lang="de-DE" sz="800"/>
              </a:p>
            </c:rich>
          </c:tx>
          <c:layout>
            <c:manualLayout>
              <c:xMode val="edge"/>
              <c:yMode val="edge"/>
              <c:x val="7.2072072072072073E-3"/>
              <c:y val="0.40630978419364333"/>
            </c:manualLayout>
          </c:layout>
        </c:title>
        <c:numFmt formatCode="#,##0.0" sourceLinked="1"/>
        <c:tickLblPos val="nextTo"/>
        <c:crossAx val="121869440"/>
        <c:crosses val="autoZero"/>
        <c:crossBetween val="midCat"/>
      </c:valAx>
    </c:plotArea>
    <c:legend>
      <c:legendPos val="r"/>
      <c:layout/>
    </c:legend>
    <c:plotVisOnly val="1"/>
  </c:chart>
  <c:printSettings>
    <c:headerFooter/>
    <c:pageMargins b="0.78740157499999996" l="0.70000000000000062" r="0.70000000000000062" t="0.7874015749999999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de-DE"/>
  <c:chart>
    <c:title>
      <c:tx>
        <c:rich>
          <a:bodyPr/>
          <a:lstStyle/>
          <a:p>
            <a:pPr>
              <a:defRPr/>
            </a:pPr>
            <a:r>
              <a:rPr lang="de-DE"/>
              <a:t>CO</a:t>
            </a:r>
            <a:r>
              <a:rPr lang="de-DE" sz="1000"/>
              <a:t>2</a:t>
            </a:r>
            <a:r>
              <a:rPr lang="de-DE"/>
              <a:t>-Emission pro Kurs</a:t>
            </a:r>
          </a:p>
        </c:rich>
      </c:tx>
      <c:layout/>
    </c:title>
    <c:plotArea>
      <c:layout/>
      <c:scatterChart>
        <c:scatterStyle val="lineMarker"/>
        <c:ser>
          <c:idx val="0"/>
          <c:order val="0"/>
          <c:tx>
            <c:strRef>
              <c:f>'Ergebnisse und Diagramme'!$A$18</c:f>
              <c:strCache>
                <c:ptCount val="1"/>
                <c:pt idx="0">
                  <c:v>CO2-Emission pro Kurs</c:v>
                </c:pt>
              </c:strCache>
            </c:strRef>
          </c:tx>
          <c:marker>
            <c:symbol val="none"/>
          </c:marker>
          <c:xVal>
            <c:numRef>
              <c:f>'Ergebnisse und Diagramme'!$B$8:$O$8</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xVal>
          <c:yVal>
            <c:numRef>
              <c:f>'Ergebnisse und Diagramme'!$B$18:$O$18</c:f>
              <c:numCache>
                <c:formatCode>#,##0.0</c:formatCode>
                <c:ptCount val="14"/>
                <c:pt idx="0">
                  <c:v>357.65449000000001</c:v>
                </c:pt>
                <c:pt idx="1">
                  <c:v>60.379427499999998</c:v>
                </c:pt>
                <c:pt idx="2">
                  <c:v>23.274863999999997</c:v>
                </c:pt>
                <c:pt idx="3">
                  <c:v>0</c:v>
                </c:pt>
                <c:pt idx="4">
                  <c:v>0</c:v>
                </c:pt>
                <c:pt idx="5">
                  <c:v>0</c:v>
                </c:pt>
                <c:pt idx="6">
                  <c:v>0</c:v>
                </c:pt>
                <c:pt idx="7">
                  <c:v>0</c:v>
                </c:pt>
                <c:pt idx="8">
                  <c:v>0</c:v>
                </c:pt>
                <c:pt idx="9">
                  <c:v>0</c:v>
                </c:pt>
                <c:pt idx="10">
                  <c:v>0</c:v>
                </c:pt>
                <c:pt idx="11">
                  <c:v>0</c:v>
                </c:pt>
                <c:pt idx="12">
                  <c:v>0</c:v>
                </c:pt>
                <c:pt idx="13">
                  <c:v>0</c:v>
                </c:pt>
              </c:numCache>
            </c:numRef>
          </c:yVal>
        </c:ser>
        <c:axId val="123091968"/>
        <c:axId val="123106432"/>
      </c:scatterChart>
      <c:valAx>
        <c:axId val="123091968"/>
        <c:scaling>
          <c:orientation val="minMax"/>
        </c:scaling>
        <c:axPos val="b"/>
        <c:title>
          <c:tx>
            <c:rich>
              <a:bodyPr/>
              <a:lstStyle/>
              <a:p>
                <a:pPr>
                  <a:defRPr/>
                </a:pPr>
                <a:r>
                  <a:rPr lang="en-US"/>
                  <a:t>Jahr</a:t>
                </a:r>
              </a:p>
            </c:rich>
          </c:tx>
          <c:layout/>
        </c:title>
        <c:numFmt formatCode="General" sourceLinked="1"/>
        <c:tickLblPos val="nextTo"/>
        <c:crossAx val="123106432"/>
        <c:crosses val="autoZero"/>
        <c:crossBetween val="midCat"/>
      </c:valAx>
      <c:valAx>
        <c:axId val="123106432"/>
        <c:scaling>
          <c:orientation val="minMax"/>
        </c:scaling>
        <c:axPos val="l"/>
        <c:majorGridlines/>
        <c:title>
          <c:tx>
            <c:rich>
              <a:bodyPr rot="-5400000" vert="horz"/>
              <a:lstStyle/>
              <a:p>
                <a:pPr>
                  <a:defRPr/>
                </a:pPr>
                <a:r>
                  <a:rPr lang="en-US" sz="1100" b="1" i="0" baseline="0"/>
                  <a:t>kg CO</a:t>
                </a:r>
                <a:r>
                  <a:rPr lang="en-US" sz="800" b="1" i="0" baseline="0"/>
                  <a:t>2</a:t>
                </a:r>
                <a:endParaRPr lang="de-DE" sz="800"/>
              </a:p>
            </c:rich>
          </c:tx>
          <c:layout>
            <c:manualLayout>
              <c:xMode val="edge"/>
              <c:yMode val="edge"/>
              <c:x val="1.1519078473722105E-2"/>
              <c:y val="0.40630978419364333"/>
            </c:manualLayout>
          </c:layout>
        </c:title>
        <c:numFmt formatCode="#,##0.0" sourceLinked="1"/>
        <c:tickLblPos val="nextTo"/>
        <c:crossAx val="123091968"/>
        <c:crosses val="autoZero"/>
        <c:crossBetween val="midCat"/>
      </c:valAx>
    </c:plotArea>
    <c:legend>
      <c:legendPos val="r"/>
      <c:layout/>
    </c:legend>
    <c:plotVisOnly val="1"/>
  </c:chart>
  <c:printSettings>
    <c:headerFooter/>
    <c:pageMargins b="0.78740157499999996" l="0.70000000000000062" r="0.70000000000000062" t="0.7874015749999999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de-DE"/>
  <c:chart>
    <c:plotArea>
      <c:layout>
        <c:manualLayout>
          <c:layoutTarget val="inner"/>
          <c:xMode val="edge"/>
          <c:yMode val="edge"/>
          <c:x val="0.14067122965561474"/>
          <c:y val="0.10108716971933585"/>
          <c:w val="0.75582670810216523"/>
          <c:h val="0.74037675096228517"/>
        </c:manualLayout>
      </c:layout>
      <c:barChart>
        <c:barDir val="col"/>
        <c:grouping val="stacked"/>
        <c:ser>
          <c:idx val="0"/>
          <c:order val="0"/>
          <c:tx>
            <c:strRef>
              <c:f>'Ergebnisse und Diagramme'!$A$9</c:f>
              <c:strCache>
                <c:ptCount val="1"/>
                <c:pt idx="0">
                  <c:v>Strom</c:v>
                </c:pt>
              </c:strCache>
            </c:strRef>
          </c:tx>
          <c:cat>
            <c:numRef>
              <c:f>'Ergebnisse und Diagramme'!$B$8:$O$8</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'Ergebnisse und Diagramme'!$B$9:$O$9</c:f>
              <c:numCache>
                <c:formatCode>#,##0.0</c:formatCode>
                <c:ptCount val="14"/>
                <c:pt idx="0">
                  <c:v>5202</c:v>
                </c:pt>
                <c:pt idx="1">
                  <c:v>2895</c:v>
                </c:pt>
                <c:pt idx="2">
                  <c:v>400</c:v>
                </c:pt>
                <c:pt idx="3">
                  <c:v>0</c:v>
                </c:pt>
                <c:pt idx="4">
                  <c:v>0</c:v>
                </c:pt>
                <c:pt idx="5">
                  <c:v>0</c:v>
                </c:pt>
                <c:pt idx="6">
                  <c:v>0</c:v>
                </c:pt>
                <c:pt idx="7">
                  <c:v>0</c:v>
                </c:pt>
                <c:pt idx="8">
                  <c:v>0</c:v>
                </c:pt>
                <c:pt idx="9">
                  <c:v>0</c:v>
                </c:pt>
                <c:pt idx="10">
                  <c:v>0</c:v>
                </c:pt>
                <c:pt idx="11">
                  <c:v>0</c:v>
                </c:pt>
                <c:pt idx="12">
                  <c:v>0</c:v>
                </c:pt>
                <c:pt idx="13">
                  <c:v>0</c:v>
                </c:pt>
              </c:numCache>
            </c:numRef>
          </c:val>
        </c:ser>
        <c:ser>
          <c:idx val="1"/>
          <c:order val="1"/>
          <c:tx>
            <c:strRef>
              <c:f>'Ergebnisse und Diagramme'!$A$10</c:f>
              <c:strCache>
                <c:ptCount val="1"/>
                <c:pt idx="0">
                  <c:v>Wärme</c:v>
                </c:pt>
              </c:strCache>
            </c:strRef>
          </c:tx>
          <c:cat>
            <c:numRef>
              <c:f>'Ergebnisse und Diagramme'!$B$8:$O$8</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'Ergebnisse und Diagramme'!$B$10:$O$10</c:f>
              <c:numCache>
                <c:formatCode>#,##0.0</c:formatCode>
                <c:ptCount val="14"/>
                <c:pt idx="0">
                  <c:v>1856</c:v>
                </c:pt>
                <c:pt idx="1">
                  <c:v>1856</c:v>
                </c:pt>
                <c:pt idx="2">
                  <c:v>1856</c:v>
                </c:pt>
                <c:pt idx="3">
                  <c:v>0</c:v>
                </c:pt>
                <c:pt idx="4">
                  <c:v>0</c:v>
                </c:pt>
                <c:pt idx="5">
                  <c:v>0</c:v>
                </c:pt>
                <c:pt idx="6">
                  <c:v>0</c:v>
                </c:pt>
                <c:pt idx="7">
                  <c:v>0</c:v>
                </c:pt>
                <c:pt idx="8">
                  <c:v>0</c:v>
                </c:pt>
                <c:pt idx="9">
                  <c:v>0</c:v>
                </c:pt>
                <c:pt idx="10">
                  <c:v>0</c:v>
                </c:pt>
                <c:pt idx="11">
                  <c:v>0</c:v>
                </c:pt>
                <c:pt idx="12">
                  <c:v>0</c:v>
                </c:pt>
                <c:pt idx="13">
                  <c:v>0</c:v>
                </c:pt>
              </c:numCache>
            </c:numRef>
          </c:val>
        </c:ser>
        <c:ser>
          <c:idx val="2"/>
          <c:order val="2"/>
          <c:tx>
            <c:strRef>
              <c:f>'Ergebnisse und Diagramme'!$A$11</c:f>
              <c:strCache>
                <c:ptCount val="1"/>
                <c:pt idx="0">
                  <c:v>Wasser</c:v>
                </c:pt>
              </c:strCache>
            </c:strRef>
          </c:tx>
          <c:cat>
            <c:numRef>
              <c:f>'Ergebnisse und Diagramme'!$B$8:$O$8</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'Ergebnisse und Diagramme'!$B$11:$O$11</c:f>
              <c:numCache>
                <c:formatCode>#,##0.0</c:formatCode>
                <c:ptCount val="14"/>
                <c:pt idx="0">
                  <c:v>0.2898</c:v>
                </c:pt>
                <c:pt idx="1">
                  <c:v>0.35420000000000007</c:v>
                </c:pt>
                <c:pt idx="2">
                  <c:v>0.38639999999999997</c:v>
                </c:pt>
                <c:pt idx="3">
                  <c:v>0</c:v>
                </c:pt>
                <c:pt idx="4">
                  <c:v>0</c:v>
                </c:pt>
                <c:pt idx="5">
                  <c:v>0</c:v>
                </c:pt>
                <c:pt idx="6">
                  <c:v>0</c:v>
                </c:pt>
                <c:pt idx="7">
                  <c:v>0</c:v>
                </c:pt>
                <c:pt idx="8">
                  <c:v>0</c:v>
                </c:pt>
                <c:pt idx="9">
                  <c:v>0</c:v>
                </c:pt>
                <c:pt idx="10">
                  <c:v>0</c:v>
                </c:pt>
                <c:pt idx="11">
                  <c:v>0</c:v>
                </c:pt>
                <c:pt idx="12">
                  <c:v>0</c:v>
                </c:pt>
                <c:pt idx="13">
                  <c:v>0</c:v>
                </c:pt>
              </c:numCache>
            </c:numRef>
          </c:val>
        </c:ser>
        <c:ser>
          <c:idx val="3"/>
          <c:order val="3"/>
          <c:tx>
            <c:strRef>
              <c:f>'Ergebnisse und Diagramme'!$A$12</c:f>
              <c:strCache>
                <c:ptCount val="1"/>
                <c:pt idx="0">
                  <c:v>Papier</c:v>
                </c:pt>
              </c:strCache>
            </c:strRef>
          </c:tx>
          <c:cat>
            <c:numRef>
              <c:f>'Ergebnisse und Diagramme'!$B$8:$O$8</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'Ergebnisse und Diagramme'!$B$12:$O$12</c:f>
              <c:numCache>
                <c:formatCode>#,##0.0</c:formatCode>
                <c:ptCount val="14"/>
                <c:pt idx="0">
                  <c:v>94.8</c:v>
                </c:pt>
                <c:pt idx="1">
                  <c:v>79</c:v>
                </c:pt>
                <c:pt idx="2">
                  <c:v>71.099999999999994</c:v>
                </c:pt>
                <c:pt idx="3">
                  <c:v>0</c:v>
                </c:pt>
                <c:pt idx="4">
                  <c:v>0</c:v>
                </c:pt>
                <c:pt idx="5">
                  <c:v>0</c:v>
                </c:pt>
                <c:pt idx="6">
                  <c:v>0</c:v>
                </c:pt>
                <c:pt idx="7">
                  <c:v>0</c:v>
                </c:pt>
                <c:pt idx="8">
                  <c:v>0</c:v>
                </c:pt>
                <c:pt idx="9">
                  <c:v>0</c:v>
                </c:pt>
                <c:pt idx="10">
                  <c:v>0</c:v>
                </c:pt>
                <c:pt idx="11">
                  <c:v>0</c:v>
                </c:pt>
                <c:pt idx="12">
                  <c:v>0</c:v>
                </c:pt>
                <c:pt idx="13">
                  <c:v>0</c:v>
                </c:pt>
              </c:numCache>
            </c:numRef>
          </c:val>
        </c:ser>
        <c:overlap val="100"/>
        <c:axId val="123133312"/>
        <c:axId val="123155584"/>
      </c:barChart>
      <c:catAx>
        <c:axId val="123133312"/>
        <c:scaling>
          <c:orientation val="minMax"/>
        </c:scaling>
        <c:axPos val="b"/>
        <c:numFmt formatCode="General" sourceLinked="1"/>
        <c:tickLblPos val="nextTo"/>
        <c:crossAx val="123155584"/>
        <c:crosses val="autoZero"/>
        <c:auto val="1"/>
        <c:lblAlgn val="ctr"/>
        <c:lblOffset val="100"/>
      </c:catAx>
      <c:valAx>
        <c:axId val="123155584"/>
        <c:scaling>
          <c:orientation val="minMax"/>
        </c:scaling>
        <c:axPos val="l"/>
        <c:majorGridlines/>
        <c:numFmt formatCode="#,##0" sourceLinked="0"/>
        <c:tickLblPos val="nextTo"/>
        <c:crossAx val="123133312"/>
        <c:crosses val="autoZero"/>
        <c:crossBetween val="between"/>
        <c:majorUnit val="500"/>
      </c:valAx>
    </c:plotArea>
    <c:legend>
      <c:legendPos val="b"/>
      <c:layout/>
    </c:legend>
    <c:plotVisOnly val="1"/>
  </c:chart>
  <c:printSettings>
    <c:headerFooter/>
    <c:pageMargins b="0.78740157499999996" l="0.70000000000000062" r="0.70000000000000062" t="0.78740157499999996"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de-DE"/>
  <c:chart>
    <c:title>
      <c:tx>
        <c:rich>
          <a:bodyPr/>
          <a:lstStyle/>
          <a:p>
            <a:pPr>
              <a:defRPr/>
            </a:pPr>
            <a:r>
              <a:rPr lang="de-DE"/>
              <a:t>CO</a:t>
            </a:r>
            <a:r>
              <a:rPr lang="de-DE" sz="1000"/>
              <a:t>2</a:t>
            </a:r>
            <a:r>
              <a:rPr lang="de-DE"/>
              <a:t>-Emission</a:t>
            </a:r>
            <a:r>
              <a:rPr lang="de-DE" baseline="0"/>
              <a:t> (gesamt) und pro Mitarbeiter</a:t>
            </a:r>
            <a:endParaRPr lang="de-DE"/>
          </a:p>
        </c:rich>
      </c:tx>
      <c:layout/>
    </c:title>
    <c:plotArea>
      <c:layout>
        <c:manualLayout>
          <c:layoutTarget val="inner"/>
          <c:xMode val="edge"/>
          <c:yMode val="edge"/>
          <c:x val="8.9466170550650079E-2"/>
          <c:y val="0.19480351414406533"/>
          <c:w val="0.8132724354723706"/>
          <c:h val="0.63193100862392282"/>
        </c:manualLayout>
      </c:layout>
      <c:scatterChart>
        <c:scatterStyle val="smoothMarker"/>
        <c:ser>
          <c:idx val="1"/>
          <c:order val="0"/>
          <c:tx>
            <c:strRef>
              <c:f>'Ergebnisse und Diagramme'!$A$13</c:f>
              <c:strCache>
                <c:ptCount val="1"/>
                <c:pt idx="0">
                  <c:v>Gesamt</c:v>
                </c:pt>
              </c:strCache>
            </c:strRef>
          </c:tx>
          <c:xVal>
            <c:strRef>
              <c:f>('Ergebnisse und Diagramme'!$A$26,'Ergebnisse und Diagramme'!$A$13:$O$13)</c:f>
              <c:strCache>
                <c:ptCount val="16"/>
                <c:pt idx="1">
                  <c:v>Gesamt</c:v>
                </c:pt>
                <c:pt idx="2">
                  <c:v>7.153,1</c:v>
                </c:pt>
                <c:pt idx="3">
                  <c:v>4.830,4</c:v>
                </c:pt>
                <c:pt idx="4">
                  <c:v>2.327,5</c:v>
                </c:pt>
                <c:pt idx="5">
                  <c:v>0,0</c:v>
                </c:pt>
                <c:pt idx="6">
                  <c:v>0,0</c:v>
                </c:pt>
                <c:pt idx="7">
                  <c:v>0,0</c:v>
                </c:pt>
                <c:pt idx="8">
                  <c:v>0,0</c:v>
                </c:pt>
                <c:pt idx="9">
                  <c:v>0,0</c:v>
                </c:pt>
                <c:pt idx="10">
                  <c:v>0,0</c:v>
                </c:pt>
                <c:pt idx="11">
                  <c:v>0,0</c:v>
                </c:pt>
                <c:pt idx="12">
                  <c:v>0,0</c:v>
                </c:pt>
                <c:pt idx="13">
                  <c:v>0,0</c:v>
                </c:pt>
                <c:pt idx="14">
                  <c:v>0,0</c:v>
                </c:pt>
                <c:pt idx="15">
                  <c:v>0,0</c:v>
                </c:pt>
              </c:strCache>
            </c:strRef>
          </c:xVal>
          <c:yVal>
            <c:numRef>
              <c:f>'Ergebnisse und Diagramme'!$B$13:$O$13</c:f>
              <c:numCache>
                <c:formatCode>#,##0.0</c:formatCode>
                <c:ptCount val="14"/>
                <c:pt idx="0">
                  <c:v>7153.0897999999997</c:v>
                </c:pt>
                <c:pt idx="1">
                  <c:v>4830.3541999999998</c:v>
                </c:pt>
                <c:pt idx="2">
                  <c:v>2327.4863999999998</c:v>
                </c:pt>
                <c:pt idx="3">
                  <c:v>0</c:v>
                </c:pt>
                <c:pt idx="4">
                  <c:v>0</c:v>
                </c:pt>
                <c:pt idx="5">
                  <c:v>0</c:v>
                </c:pt>
                <c:pt idx="6">
                  <c:v>0</c:v>
                </c:pt>
                <c:pt idx="7">
                  <c:v>0</c:v>
                </c:pt>
                <c:pt idx="8">
                  <c:v>0</c:v>
                </c:pt>
                <c:pt idx="9">
                  <c:v>0</c:v>
                </c:pt>
                <c:pt idx="10">
                  <c:v>0</c:v>
                </c:pt>
                <c:pt idx="11">
                  <c:v>0</c:v>
                </c:pt>
                <c:pt idx="12">
                  <c:v>0</c:v>
                </c:pt>
                <c:pt idx="13">
                  <c:v>0</c:v>
                </c:pt>
              </c:numCache>
            </c:numRef>
          </c:yVal>
          <c:smooth val="1"/>
        </c:ser>
        <c:axId val="123173504"/>
        <c:axId val="123187968"/>
      </c:scatterChart>
      <c:scatterChart>
        <c:scatterStyle val="smoothMarker"/>
        <c:ser>
          <c:idx val="0"/>
          <c:order val="1"/>
          <c:xVal>
            <c:strRef>
              <c:f>'Ergebnisse und Diagramme'!$A$17:$O$17</c:f>
              <c:strCache>
                <c:ptCount val="15"/>
                <c:pt idx="0">
                  <c:v>CO2-Emission pro Mitarbeiter</c:v>
                </c:pt>
                <c:pt idx="1">
                  <c:v>715,3</c:v>
                </c:pt>
                <c:pt idx="2">
                  <c:v>483,0</c:v>
                </c:pt>
                <c:pt idx="3">
                  <c:v>194,0</c:v>
                </c:pt>
                <c:pt idx="4">
                  <c:v>#DIV/0!</c:v>
                </c:pt>
                <c:pt idx="5">
                  <c:v>#DIV/0!</c:v>
                </c:pt>
                <c:pt idx="6">
                  <c:v>#DIV/0!</c:v>
                </c:pt>
                <c:pt idx="7">
                  <c:v>#DIV/0!</c:v>
                </c:pt>
                <c:pt idx="8">
                  <c:v>#DIV/0!</c:v>
                </c:pt>
                <c:pt idx="9">
                  <c:v>#DIV/0!</c:v>
                </c:pt>
                <c:pt idx="10">
                  <c:v>#DIV/0!</c:v>
                </c:pt>
                <c:pt idx="11">
                  <c:v>#DIV/0!</c:v>
                </c:pt>
                <c:pt idx="12">
                  <c:v>#DIV/0!</c:v>
                </c:pt>
                <c:pt idx="13">
                  <c:v>#DIV/0!</c:v>
                </c:pt>
                <c:pt idx="14">
                  <c:v>#DIV/0!</c:v>
                </c:pt>
              </c:strCache>
            </c:strRef>
          </c:xVal>
          <c:yVal>
            <c:numRef>
              <c:f>'Ergebnisse und Diagramme'!$B$17:$O$17</c:f>
              <c:numCache>
                <c:formatCode>#,##0.0</c:formatCode>
                <c:ptCount val="14"/>
                <c:pt idx="0">
                  <c:v>715.30898000000002</c:v>
                </c:pt>
                <c:pt idx="1">
                  <c:v>483.03541999999999</c:v>
                </c:pt>
                <c:pt idx="2">
                  <c:v>193.95719999999997</c:v>
                </c:pt>
                <c:pt idx="3">
                  <c:v>0</c:v>
                </c:pt>
                <c:pt idx="4">
                  <c:v>0</c:v>
                </c:pt>
                <c:pt idx="5">
                  <c:v>0</c:v>
                </c:pt>
                <c:pt idx="6">
                  <c:v>0</c:v>
                </c:pt>
                <c:pt idx="7">
                  <c:v>0</c:v>
                </c:pt>
                <c:pt idx="8">
                  <c:v>0</c:v>
                </c:pt>
                <c:pt idx="9">
                  <c:v>0</c:v>
                </c:pt>
                <c:pt idx="10">
                  <c:v>0</c:v>
                </c:pt>
                <c:pt idx="11">
                  <c:v>0</c:v>
                </c:pt>
                <c:pt idx="12">
                  <c:v>0</c:v>
                </c:pt>
                <c:pt idx="13">
                  <c:v>0</c:v>
                </c:pt>
              </c:numCache>
            </c:numRef>
          </c:yVal>
          <c:smooth val="1"/>
        </c:ser>
        <c:axId val="123203968"/>
        <c:axId val="123189888"/>
      </c:scatterChart>
      <c:valAx>
        <c:axId val="123173504"/>
        <c:scaling>
          <c:orientation val="minMax"/>
          <c:min val="0"/>
        </c:scaling>
        <c:axPos val="b"/>
        <c:title>
          <c:tx>
            <c:rich>
              <a:bodyPr/>
              <a:lstStyle/>
              <a:p>
                <a:pPr>
                  <a:defRPr/>
                </a:pPr>
                <a:r>
                  <a:rPr lang="en-US"/>
                  <a:t>Jahr</a:t>
                </a:r>
              </a:p>
            </c:rich>
          </c:tx>
          <c:layout/>
        </c:title>
        <c:numFmt formatCode="yyyy" sourceLinked="0"/>
        <c:tickLblPos val="nextTo"/>
        <c:crossAx val="123187968"/>
        <c:crosses val="autoZero"/>
        <c:crossBetween val="midCat"/>
        <c:majorUnit val="1"/>
      </c:valAx>
      <c:valAx>
        <c:axId val="123187968"/>
        <c:scaling>
          <c:orientation val="minMax"/>
          <c:min val="0"/>
        </c:scaling>
        <c:axPos val="l"/>
        <c:majorGridlines/>
        <c:title>
          <c:tx>
            <c:rich>
              <a:bodyPr rot="-5400000" vert="horz"/>
              <a:lstStyle/>
              <a:p>
                <a:pPr>
                  <a:defRPr/>
                </a:pPr>
                <a:r>
                  <a:rPr lang="de-DE" sz="1000"/>
                  <a:t>kg CO2 gesamt</a:t>
                </a:r>
              </a:p>
            </c:rich>
          </c:tx>
          <c:layout>
            <c:manualLayout>
              <c:xMode val="edge"/>
              <c:yMode val="edge"/>
              <c:x val="1.2118586671331835E-2"/>
              <c:y val="0.34053441236512105"/>
            </c:manualLayout>
          </c:layout>
        </c:title>
        <c:numFmt formatCode="#,##0" sourceLinked="0"/>
        <c:tickLblPos val="nextTo"/>
        <c:crossAx val="123173504"/>
        <c:crosses val="autoZero"/>
        <c:crossBetween val="midCat"/>
      </c:valAx>
      <c:valAx>
        <c:axId val="123189888"/>
        <c:scaling>
          <c:orientation val="minMax"/>
          <c:max val="450"/>
          <c:min val="0"/>
        </c:scaling>
        <c:axPos val="r"/>
        <c:numFmt formatCode="#,##0" sourceLinked="0"/>
        <c:tickLblPos val="nextTo"/>
        <c:crossAx val="123203968"/>
        <c:crosses val="max"/>
        <c:crossBetween val="midCat"/>
      </c:valAx>
      <c:valAx>
        <c:axId val="123203968"/>
        <c:scaling>
          <c:orientation val="minMax"/>
        </c:scaling>
        <c:delete val="1"/>
        <c:axPos val="b"/>
        <c:tickLblPos val="none"/>
        <c:crossAx val="123189888"/>
        <c:crosses val="autoZero"/>
        <c:crossBetween val="midCat"/>
      </c:valAx>
    </c:plotArea>
    <c:legend>
      <c:legendPos val="b"/>
      <c:layout/>
    </c:legend>
    <c:plotVisOnly val="1"/>
    <c:dispBlanksAs val="gap"/>
  </c:chart>
  <c:printSettings>
    <c:headerFooter/>
    <c:pageMargins b="0.78740157499999996" l="0.70000000000000062" r="0.70000000000000062" t="0.78740157499999996"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569383</xdr:colOff>
      <xdr:row>6</xdr:row>
      <xdr:rowOff>142875</xdr:rowOff>
    </xdr:to>
    <xdr:pic>
      <xdr:nvPicPr>
        <xdr:cNvPr id="2" name="Grafik 1" descr="11111.jpg"/>
        <xdr:cNvPicPr>
          <a:picLocks noChangeAspect="1"/>
        </xdr:cNvPicPr>
      </xdr:nvPicPr>
      <xdr:blipFill>
        <a:blip xmlns:r="http://schemas.openxmlformats.org/officeDocument/2006/relationships" r:embed="rId1" cstate="print"/>
        <a:stretch>
          <a:fillRect/>
        </a:stretch>
      </xdr:blipFill>
      <xdr:spPr>
        <a:xfrm>
          <a:off x="0" y="0"/>
          <a:ext cx="8972550" cy="1285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38099</xdr:colOff>
      <xdr:row>39</xdr:row>
      <xdr:rowOff>104775</xdr:rowOff>
    </xdr:from>
    <xdr:to>
      <xdr:col>10</xdr:col>
      <xdr:colOff>9525</xdr:colOff>
      <xdr:row>53</xdr:row>
      <xdr:rowOff>180975</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57149</xdr:colOff>
      <xdr:row>54</xdr:row>
      <xdr:rowOff>57150</xdr:rowOff>
    </xdr:from>
    <xdr:to>
      <xdr:col>10</xdr:col>
      <xdr:colOff>0</xdr:colOff>
      <xdr:row>68</xdr:row>
      <xdr:rowOff>133350</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47624</xdr:colOff>
      <xdr:row>84</xdr:row>
      <xdr:rowOff>19050</xdr:rowOff>
    </xdr:from>
    <xdr:to>
      <xdr:col>9</xdr:col>
      <xdr:colOff>685799</xdr:colOff>
      <xdr:row>98</xdr:row>
      <xdr:rowOff>95250</xdr:rowOff>
    </xdr:to>
    <xdr:graphicFrame macro="">
      <xdr:nvGraphicFramePr>
        <xdr:cNvPr id="5" name="Diagram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69</xdr:row>
      <xdr:rowOff>28575</xdr:rowOff>
    </xdr:from>
    <xdr:to>
      <xdr:col>9</xdr:col>
      <xdr:colOff>704850</xdr:colOff>
      <xdr:row>83</xdr:row>
      <xdr:rowOff>104775</xdr:rowOff>
    </xdr:to>
    <xdr:graphicFrame macro="">
      <xdr:nvGraphicFramePr>
        <xdr:cNvPr id="6" name="Diagram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66675</xdr:colOff>
      <xdr:row>33</xdr:row>
      <xdr:rowOff>123825</xdr:rowOff>
    </xdr:from>
    <xdr:to>
      <xdr:col>20</xdr:col>
      <xdr:colOff>314325</xdr:colOff>
      <xdr:row>58</xdr:row>
      <xdr:rowOff>66674</xdr:rowOff>
    </xdr:to>
    <xdr:graphicFrame macro="">
      <xdr:nvGraphicFramePr>
        <xdr:cNvPr id="10" name="Diagram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23</xdr:row>
      <xdr:rowOff>142875</xdr:rowOff>
    </xdr:from>
    <xdr:to>
      <xdr:col>9</xdr:col>
      <xdr:colOff>733426</xdr:colOff>
      <xdr:row>39</xdr:row>
      <xdr:rowOff>76200</xdr:rowOff>
    </xdr:to>
    <xdr:graphicFrame macro="">
      <xdr:nvGraphicFramePr>
        <xdr:cNvPr id="7" name="Diagram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0.24334</cdr:x>
      <cdr:y>0.01417</cdr:y>
    </cdr:from>
    <cdr:to>
      <cdr:x>0.86077</cdr:x>
      <cdr:y>0.07692</cdr:y>
    </cdr:to>
    <cdr:sp macro="" textlink="">
      <cdr:nvSpPr>
        <cdr:cNvPr id="2" name="Textfeld 1"/>
        <cdr:cNvSpPr txBox="1"/>
      </cdr:nvSpPr>
      <cdr:spPr>
        <a:xfrm xmlns:a="http://schemas.openxmlformats.org/drawingml/2006/main">
          <a:off x="1914525" y="66675"/>
          <a:ext cx="4857750"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400" b="1"/>
            <a:t>Entwicklung CO2-Emissionen nach Emissionequelle</a:t>
          </a:r>
        </a:p>
      </cdr:txBody>
    </cdr:sp>
  </cdr:relSizeAnchor>
</c:userShapes>
</file>

<file path=xl/drawings/drawing4.xml><?xml version="1.0" encoding="utf-8"?>
<c:userShapes xmlns:c="http://schemas.openxmlformats.org/drawingml/2006/chart">
  <cdr:relSizeAnchor xmlns:cdr="http://schemas.openxmlformats.org/drawingml/2006/chartDrawing">
    <cdr:from>
      <cdr:x>0.9638</cdr:x>
      <cdr:y>0.19444</cdr:y>
    </cdr:from>
    <cdr:to>
      <cdr:x>0.98434</cdr:x>
      <cdr:y>0.87847</cdr:y>
    </cdr:to>
    <cdr:sp macro="" textlink="">
      <cdr:nvSpPr>
        <cdr:cNvPr id="2" name="Textfeld 1"/>
        <cdr:cNvSpPr txBox="1"/>
      </cdr:nvSpPr>
      <cdr:spPr>
        <a:xfrm xmlns:a="http://schemas.openxmlformats.org/drawingml/2006/main">
          <a:off x="9382124" y="533400"/>
          <a:ext cx="200025" cy="1876425"/>
        </a:xfrm>
        <a:prstGeom xmlns:a="http://schemas.openxmlformats.org/drawingml/2006/main" prst="rect">
          <a:avLst/>
        </a:prstGeom>
      </cdr:spPr>
      <cdr:txBody>
        <a:bodyPr xmlns:a="http://schemas.openxmlformats.org/drawingml/2006/main" vertOverflow="clip" vert="vert" wrap="square" rtlCol="0"/>
        <a:lstStyle xmlns:a="http://schemas.openxmlformats.org/drawingml/2006/main"/>
        <a:p xmlns:a="http://schemas.openxmlformats.org/drawingml/2006/main">
          <a:r>
            <a:rPr lang="de-DE" sz="1000" b="1"/>
            <a:t>kg CO2 pro Mitarbeiter</a:t>
          </a:r>
        </a:p>
      </cdr:txBody>
    </cdr:sp>
  </cdr:relSizeAnchor>
</c:userShape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sheetPr>
    <tabColor rgb="FFFF0000"/>
    <pageSetUpPr fitToPage="1"/>
  </sheetPr>
  <dimension ref="A8:O37"/>
  <sheetViews>
    <sheetView tabSelected="1" zoomScale="90" zoomScaleNormal="90" workbookViewId="0">
      <selection activeCell="B34" sqref="B34"/>
    </sheetView>
  </sheetViews>
  <sheetFormatPr baseColWidth="10" defaultRowHeight="15"/>
  <cols>
    <col min="1" max="1" width="34.5703125" customWidth="1"/>
  </cols>
  <sheetData>
    <row r="8" spans="1:15" ht="15.75" thickBot="1"/>
    <row r="9" spans="1:15" s="10" customFormat="1" ht="24.75" thickTop="1" thickBot="1">
      <c r="A9" s="53" t="s">
        <v>56</v>
      </c>
      <c r="B9" s="54"/>
      <c r="C9" s="54"/>
      <c r="D9" s="54"/>
      <c r="E9" s="54"/>
      <c r="F9" s="54"/>
      <c r="G9" s="54"/>
      <c r="H9" s="54"/>
      <c r="I9" s="54"/>
      <c r="J9" s="54"/>
      <c r="K9" s="54"/>
      <c r="L9" s="54"/>
      <c r="M9" s="54"/>
      <c r="N9" s="54"/>
      <c r="O9" s="55"/>
    </row>
    <row r="10" spans="1:15" ht="16.5" thickTop="1" thickBot="1"/>
    <row r="11" spans="1:15" ht="16.5" thickTop="1">
      <c r="A11" s="44" t="s">
        <v>51</v>
      </c>
    </row>
    <row r="12" spans="1:15">
      <c r="A12" s="8"/>
    </row>
    <row r="13" spans="1:15">
      <c r="A13" s="8"/>
    </row>
    <row r="14" spans="1:15" ht="15.75" thickBot="1">
      <c r="A14" s="9"/>
    </row>
    <row r="15" spans="1:15" ht="30" customHeight="1" thickTop="1">
      <c r="D15" s="52" t="s">
        <v>55</v>
      </c>
      <c r="E15" s="52"/>
      <c r="F15" s="52"/>
      <c r="G15" s="52"/>
      <c r="H15" s="52"/>
      <c r="I15" s="52"/>
      <c r="J15" s="52"/>
      <c r="K15" s="52"/>
      <c r="L15" s="52"/>
      <c r="M15" s="52"/>
      <c r="N15" s="52"/>
      <c r="O15" s="52"/>
    </row>
    <row r="17" spans="1:15" ht="15.75" thickBot="1"/>
    <row r="18" spans="1:15" ht="16.5" thickTop="1">
      <c r="A18" s="45" t="s">
        <v>5</v>
      </c>
      <c r="B18" s="46"/>
      <c r="C18" s="46"/>
      <c r="D18" s="46"/>
      <c r="E18" s="46"/>
      <c r="F18" s="46"/>
      <c r="G18" s="46"/>
      <c r="H18" s="46"/>
      <c r="I18" s="46"/>
      <c r="J18" s="46"/>
      <c r="K18" s="46"/>
      <c r="L18" s="46"/>
      <c r="M18" s="46"/>
      <c r="N18" s="46"/>
      <c r="O18" s="47"/>
    </row>
    <row r="19" spans="1:15">
      <c r="A19" s="3"/>
      <c r="B19" s="11">
        <v>2012</v>
      </c>
      <c r="C19" s="11">
        <v>2013</v>
      </c>
      <c r="D19" s="11">
        <v>2014</v>
      </c>
      <c r="E19" s="11">
        <v>2015</v>
      </c>
      <c r="F19" s="11">
        <v>2016</v>
      </c>
      <c r="G19" s="11">
        <v>2017</v>
      </c>
      <c r="H19" s="11">
        <v>2018</v>
      </c>
      <c r="I19" s="11">
        <v>2019</v>
      </c>
      <c r="J19" s="11">
        <v>2020</v>
      </c>
      <c r="K19" s="11">
        <v>2021</v>
      </c>
      <c r="L19" s="11">
        <v>2022</v>
      </c>
      <c r="M19" s="11">
        <v>2023</v>
      </c>
      <c r="N19" s="11">
        <v>2024</v>
      </c>
      <c r="O19" s="12">
        <v>2025</v>
      </c>
    </row>
    <row r="20" spans="1:15">
      <c r="A20" s="13" t="s">
        <v>4</v>
      </c>
      <c r="B20" s="1">
        <v>275</v>
      </c>
      <c r="C20" s="1">
        <v>275</v>
      </c>
      <c r="D20" s="1">
        <v>275</v>
      </c>
      <c r="E20" s="1"/>
      <c r="F20" s="1"/>
      <c r="G20" s="1"/>
      <c r="H20" s="1"/>
      <c r="I20" s="1"/>
      <c r="J20" s="1"/>
      <c r="K20" s="1"/>
      <c r="L20" s="1"/>
      <c r="M20" s="1"/>
      <c r="N20" s="1"/>
      <c r="O20" s="4"/>
    </row>
    <row r="21" spans="1:15">
      <c r="A21" s="13" t="s">
        <v>2</v>
      </c>
      <c r="B21" s="1">
        <v>200</v>
      </c>
      <c r="C21" s="1">
        <v>200</v>
      </c>
      <c r="D21" s="1">
        <v>200</v>
      </c>
      <c r="E21" s="1"/>
      <c r="F21" s="1"/>
      <c r="G21" s="1"/>
      <c r="H21" s="1"/>
      <c r="I21" s="1"/>
      <c r="J21" s="1"/>
      <c r="K21" s="1"/>
      <c r="L21" s="1"/>
      <c r="M21" s="1"/>
      <c r="N21" s="1"/>
      <c r="O21" s="4"/>
    </row>
    <row r="22" spans="1:15">
      <c r="A22" s="13" t="s">
        <v>44</v>
      </c>
      <c r="B22" s="1">
        <v>50</v>
      </c>
      <c r="C22" s="1">
        <v>50</v>
      </c>
      <c r="D22" s="1">
        <v>50</v>
      </c>
      <c r="E22" s="1"/>
      <c r="F22" s="1"/>
      <c r="G22" s="1"/>
      <c r="H22" s="1"/>
      <c r="I22" s="1"/>
      <c r="J22" s="1"/>
      <c r="K22" s="1"/>
      <c r="L22" s="1"/>
      <c r="M22" s="1"/>
      <c r="N22" s="1"/>
      <c r="O22" s="4"/>
    </row>
    <row r="23" spans="1:15" ht="15.75" thickBot="1">
      <c r="A23" s="14" t="s">
        <v>3</v>
      </c>
      <c r="B23" s="5">
        <v>25</v>
      </c>
      <c r="C23" s="5">
        <v>25</v>
      </c>
      <c r="D23" s="5">
        <v>25</v>
      </c>
      <c r="E23" s="5"/>
      <c r="F23" s="5"/>
      <c r="G23" s="5"/>
      <c r="H23" s="5"/>
      <c r="I23" s="5"/>
      <c r="J23" s="5"/>
      <c r="K23" s="5"/>
      <c r="L23" s="5"/>
      <c r="M23" s="5"/>
      <c r="N23" s="5"/>
      <c r="O23" s="6"/>
    </row>
    <row r="24" spans="1:15" ht="16.5" thickTop="1" thickBot="1"/>
    <row r="25" spans="1:15" ht="16.5" thickTop="1">
      <c r="A25" s="45" t="s">
        <v>7</v>
      </c>
      <c r="B25" s="46"/>
      <c r="C25" s="46"/>
      <c r="D25" s="46"/>
      <c r="E25" s="46"/>
      <c r="F25" s="46"/>
      <c r="G25" s="46"/>
      <c r="H25" s="46"/>
      <c r="I25" s="46"/>
      <c r="J25" s="46"/>
      <c r="K25" s="46"/>
      <c r="L25" s="46"/>
      <c r="M25" s="46"/>
      <c r="N25" s="46"/>
      <c r="O25" s="47"/>
    </row>
    <row r="26" spans="1:15">
      <c r="A26" s="3"/>
      <c r="B26" s="11">
        <v>2012</v>
      </c>
      <c r="C26" s="11">
        <v>2013</v>
      </c>
      <c r="D26" s="11">
        <v>2014</v>
      </c>
      <c r="E26" s="11">
        <v>2015</v>
      </c>
      <c r="F26" s="11">
        <v>2016</v>
      </c>
      <c r="G26" s="11">
        <v>2017</v>
      </c>
      <c r="H26" s="11">
        <v>2018</v>
      </c>
      <c r="I26" s="11">
        <v>2019</v>
      </c>
      <c r="J26" s="11">
        <v>2020</v>
      </c>
      <c r="K26" s="11">
        <v>2021</v>
      </c>
      <c r="L26" s="11">
        <v>2022</v>
      </c>
      <c r="M26" s="11">
        <v>2023</v>
      </c>
      <c r="N26" s="11">
        <v>2024</v>
      </c>
      <c r="O26" s="12">
        <v>2025</v>
      </c>
    </row>
    <row r="27" spans="1:15">
      <c r="A27" s="13" t="s">
        <v>8</v>
      </c>
      <c r="B27" s="1">
        <v>10</v>
      </c>
      <c r="C27" s="1">
        <v>10</v>
      </c>
      <c r="D27" s="1">
        <v>12</v>
      </c>
      <c r="E27" s="1"/>
      <c r="F27" s="1"/>
      <c r="G27" s="1"/>
      <c r="H27" s="1"/>
      <c r="I27" s="1"/>
      <c r="J27" s="1"/>
      <c r="K27" s="1"/>
      <c r="L27" s="1"/>
      <c r="M27" s="1"/>
      <c r="N27" s="1"/>
      <c r="O27" s="4"/>
    </row>
    <row r="28" spans="1:15">
      <c r="A28" s="13" t="s">
        <v>9</v>
      </c>
      <c r="B28" s="1">
        <v>10</v>
      </c>
      <c r="C28" s="1">
        <v>8</v>
      </c>
      <c r="D28" s="1">
        <v>15</v>
      </c>
      <c r="E28" s="1"/>
      <c r="F28" s="1"/>
      <c r="G28" s="1"/>
      <c r="H28" s="1"/>
      <c r="I28" s="1"/>
      <c r="J28" s="1"/>
      <c r="K28" s="1"/>
      <c r="L28" s="1"/>
      <c r="M28" s="1"/>
      <c r="N28" s="1"/>
      <c r="O28" s="4"/>
    </row>
    <row r="29" spans="1:15" ht="15.75" thickBot="1">
      <c r="A29" s="14" t="s">
        <v>43</v>
      </c>
      <c r="B29" s="5">
        <v>20</v>
      </c>
      <c r="C29" s="5">
        <v>80</v>
      </c>
      <c r="D29" s="5">
        <v>100</v>
      </c>
      <c r="E29" s="5"/>
      <c r="F29" s="5"/>
      <c r="G29" s="5"/>
      <c r="H29" s="5"/>
      <c r="I29" s="5"/>
      <c r="J29" s="5"/>
      <c r="K29" s="5"/>
      <c r="L29" s="5"/>
      <c r="M29" s="5"/>
      <c r="N29" s="5"/>
      <c r="O29" s="6"/>
    </row>
    <row r="30" spans="1:15" ht="16.5" thickTop="1" thickBot="1"/>
    <row r="31" spans="1:15" ht="16.5" thickTop="1">
      <c r="A31" s="45" t="s">
        <v>6</v>
      </c>
      <c r="B31" s="46"/>
      <c r="C31" s="46"/>
      <c r="D31" s="46"/>
      <c r="E31" s="46"/>
      <c r="F31" s="46"/>
      <c r="G31" s="46"/>
      <c r="H31" s="46"/>
      <c r="I31" s="46"/>
      <c r="J31" s="46"/>
      <c r="K31" s="46"/>
      <c r="L31" s="46"/>
      <c r="M31" s="46"/>
      <c r="N31" s="46"/>
      <c r="O31" s="47"/>
    </row>
    <row r="32" spans="1:15">
      <c r="A32" s="3"/>
      <c r="B32" s="11">
        <v>2012</v>
      </c>
      <c r="C32" s="11">
        <v>2013</v>
      </c>
      <c r="D32" s="11">
        <v>2014</v>
      </c>
      <c r="E32" s="11">
        <v>2015</v>
      </c>
      <c r="F32" s="11">
        <v>2016</v>
      </c>
      <c r="G32" s="11">
        <v>2017</v>
      </c>
      <c r="H32" s="11">
        <v>2018</v>
      </c>
      <c r="I32" s="11">
        <v>2019</v>
      </c>
      <c r="J32" s="11">
        <v>2020</v>
      </c>
      <c r="K32" s="11">
        <v>2021</v>
      </c>
      <c r="L32" s="11">
        <v>2022</v>
      </c>
      <c r="M32" s="11">
        <v>2023</v>
      </c>
      <c r="N32" s="11">
        <v>2024</v>
      </c>
      <c r="O32" s="12">
        <v>2025</v>
      </c>
    </row>
    <row r="33" spans="1:15">
      <c r="A33" s="13" t="s">
        <v>0</v>
      </c>
      <c r="B33" s="2">
        <v>9000</v>
      </c>
      <c r="C33" s="2">
        <v>5000</v>
      </c>
      <c r="D33" s="2">
        <v>10000</v>
      </c>
      <c r="E33" s="2"/>
      <c r="F33" s="2"/>
      <c r="G33" s="2"/>
      <c r="H33" s="2"/>
      <c r="I33" s="2"/>
      <c r="J33" s="2"/>
      <c r="K33" s="2"/>
      <c r="L33" s="2"/>
      <c r="M33" s="2"/>
      <c r="N33" s="2"/>
      <c r="O33" s="31"/>
    </row>
    <row r="34" spans="1:15">
      <c r="A34" s="13" t="s">
        <v>1</v>
      </c>
      <c r="B34" s="2">
        <v>8000</v>
      </c>
      <c r="C34" s="2">
        <v>8000</v>
      </c>
      <c r="D34" s="2">
        <v>8000</v>
      </c>
      <c r="E34" s="2"/>
      <c r="F34" s="2"/>
      <c r="G34" s="2"/>
      <c r="H34" s="2"/>
      <c r="I34" s="2"/>
      <c r="J34" s="2"/>
      <c r="K34" s="2"/>
      <c r="L34" s="2"/>
      <c r="M34" s="2"/>
      <c r="N34" s="2"/>
      <c r="O34" s="31"/>
    </row>
    <row r="35" spans="1:15">
      <c r="A35" s="13" t="s">
        <v>10</v>
      </c>
      <c r="B35" s="2">
        <v>450</v>
      </c>
      <c r="C35" s="2">
        <v>550</v>
      </c>
      <c r="D35" s="2">
        <v>600</v>
      </c>
      <c r="E35" s="2"/>
      <c r="F35" s="2"/>
      <c r="G35" s="2"/>
      <c r="H35" s="2"/>
      <c r="I35" s="2"/>
      <c r="J35" s="2"/>
      <c r="K35" s="2"/>
      <c r="L35" s="2"/>
      <c r="M35" s="2"/>
      <c r="N35" s="2"/>
      <c r="O35" s="31"/>
    </row>
    <row r="36" spans="1:15" ht="15.75" thickBot="1">
      <c r="A36" s="14" t="s">
        <v>11</v>
      </c>
      <c r="B36" s="7">
        <v>120000</v>
      </c>
      <c r="C36" s="7">
        <v>100000</v>
      </c>
      <c r="D36" s="7">
        <v>90000</v>
      </c>
      <c r="E36" s="7"/>
      <c r="F36" s="7"/>
      <c r="G36" s="7"/>
      <c r="H36" s="7"/>
      <c r="I36" s="7"/>
      <c r="J36" s="7"/>
      <c r="K36" s="7"/>
      <c r="L36" s="7"/>
      <c r="M36" s="7"/>
      <c r="N36" s="7"/>
      <c r="O36" s="30"/>
    </row>
    <row r="37" spans="1:15" ht="15.75" thickTop="1"/>
  </sheetData>
  <mergeCells count="5">
    <mergeCell ref="A18:O18"/>
    <mergeCell ref="A25:O25"/>
    <mergeCell ref="A31:O31"/>
    <mergeCell ref="A9:O9"/>
    <mergeCell ref="D15:O15"/>
  </mergeCells>
  <pageMargins left="0.70866141732283472" right="0.70866141732283472" top="0.78740157480314965" bottom="0.78740157480314965" header="0.31496062992125984" footer="0.31496062992125984"/>
  <pageSetup paperSize="9" scale="67" orientation="landscape" r:id="rId1"/>
  <drawing r:id="rId2"/>
</worksheet>
</file>

<file path=xl/worksheets/sheet2.xml><?xml version="1.0" encoding="utf-8"?>
<worksheet xmlns="http://schemas.openxmlformats.org/spreadsheetml/2006/main" xmlns:r="http://schemas.openxmlformats.org/officeDocument/2006/relationships">
  <sheetPr>
    <tabColor rgb="FF00B050"/>
    <pageSetUpPr fitToPage="1"/>
  </sheetPr>
  <dimension ref="A1:O44"/>
  <sheetViews>
    <sheetView zoomScale="80" zoomScaleNormal="80" workbookViewId="0">
      <selection activeCell="D8" sqref="D8"/>
    </sheetView>
  </sheetViews>
  <sheetFormatPr baseColWidth="10" defaultRowHeight="15"/>
  <cols>
    <col min="1" max="1" width="45.28515625" customWidth="1"/>
  </cols>
  <sheetData>
    <row r="1" spans="1:15" ht="30" thickTop="1" thickBot="1">
      <c r="A1" s="59" t="s">
        <v>49</v>
      </c>
      <c r="B1" s="60"/>
      <c r="C1" s="60"/>
      <c r="D1" s="60"/>
      <c r="E1" s="60"/>
      <c r="F1" s="60"/>
      <c r="G1" s="60"/>
      <c r="H1" s="60"/>
      <c r="I1" s="60"/>
      <c r="J1" s="60"/>
      <c r="K1" s="60"/>
      <c r="L1" s="60"/>
      <c r="M1" s="60"/>
      <c r="N1" s="60"/>
      <c r="O1" s="61"/>
    </row>
    <row r="2" spans="1:15" ht="15.75" thickTop="1"/>
    <row r="4" spans="1:15" ht="15.75" thickBot="1"/>
    <row r="5" spans="1:15" ht="16.5" thickTop="1">
      <c r="A5" s="45" t="s">
        <v>16</v>
      </c>
      <c r="B5" s="46"/>
      <c r="C5" s="46"/>
      <c r="D5" s="46"/>
      <c r="E5" s="46"/>
      <c r="F5" s="46"/>
      <c r="G5" s="46"/>
      <c r="H5" s="46"/>
      <c r="I5" s="46"/>
      <c r="J5" s="46"/>
      <c r="K5" s="46"/>
      <c r="L5" s="46"/>
      <c r="M5" s="46"/>
      <c r="N5" s="46"/>
      <c r="O5" s="47"/>
    </row>
    <row r="6" spans="1:15">
      <c r="A6" s="3"/>
      <c r="B6" s="11">
        <v>2012</v>
      </c>
      <c r="C6" s="11">
        <v>2013</v>
      </c>
      <c r="D6" s="11">
        <v>2014</v>
      </c>
      <c r="E6" s="11">
        <v>2015</v>
      </c>
      <c r="F6" s="11">
        <v>2016</v>
      </c>
      <c r="G6" s="11">
        <v>2017</v>
      </c>
      <c r="H6" s="11">
        <v>2018</v>
      </c>
      <c r="I6" s="11">
        <v>2019</v>
      </c>
      <c r="J6" s="11">
        <v>2020</v>
      </c>
      <c r="K6" s="11">
        <v>2021</v>
      </c>
      <c r="L6" s="11">
        <v>2022</v>
      </c>
      <c r="M6" s="11">
        <v>2023</v>
      </c>
      <c r="N6" s="11">
        <v>2024</v>
      </c>
      <c r="O6" s="12">
        <v>2025</v>
      </c>
    </row>
    <row r="7" spans="1:15">
      <c r="A7" s="13" t="s">
        <v>13</v>
      </c>
      <c r="B7" s="1">
        <v>578</v>
      </c>
      <c r="C7" s="1">
        <v>579</v>
      </c>
      <c r="D7" s="1">
        <v>560</v>
      </c>
      <c r="E7" s="1">
        <v>535</v>
      </c>
      <c r="F7" s="1">
        <v>535</v>
      </c>
      <c r="G7" s="1"/>
      <c r="H7" s="1"/>
      <c r="I7" s="1"/>
      <c r="J7" s="1"/>
      <c r="K7" s="1"/>
      <c r="L7" s="1"/>
      <c r="M7" s="1"/>
      <c r="N7" s="1"/>
      <c r="O7" s="1"/>
    </row>
    <row r="8" spans="1:15">
      <c r="A8" s="13" t="s">
        <v>25</v>
      </c>
      <c r="B8" s="1">
        <v>40</v>
      </c>
      <c r="C8" s="1">
        <v>40</v>
      </c>
      <c r="D8" s="1">
        <v>40</v>
      </c>
      <c r="E8" s="1">
        <v>40</v>
      </c>
      <c r="F8" s="1">
        <v>40</v>
      </c>
      <c r="G8" s="1"/>
      <c r="H8" s="1"/>
      <c r="I8" s="1"/>
      <c r="J8" s="1"/>
      <c r="K8" s="1"/>
      <c r="L8" s="1"/>
      <c r="M8" s="1"/>
      <c r="N8" s="1"/>
      <c r="O8" s="1"/>
    </row>
    <row r="9" spans="1:15" ht="15.75" thickBot="1">
      <c r="A9" s="14" t="s">
        <v>54</v>
      </c>
      <c r="B9" s="5"/>
      <c r="C9" s="5"/>
      <c r="D9" s="5"/>
      <c r="E9" s="5"/>
      <c r="F9" s="5"/>
      <c r="G9" s="5"/>
      <c r="H9" s="5"/>
      <c r="I9" s="5"/>
      <c r="J9" s="5"/>
      <c r="K9" s="5"/>
      <c r="L9" s="5"/>
      <c r="M9" s="5"/>
      <c r="N9" s="5"/>
      <c r="O9" s="6"/>
    </row>
    <row r="10" spans="1:15" ht="16.5" thickTop="1" thickBot="1"/>
    <row r="11" spans="1:15" ht="16.5" thickTop="1">
      <c r="A11" s="45" t="s">
        <v>17</v>
      </c>
      <c r="B11" s="46"/>
      <c r="C11" s="46"/>
      <c r="D11" s="46"/>
      <c r="E11" s="46"/>
      <c r="F11" s="46"/>
      <c r="G11" s="46"/>
      <c r="H11" s="46"/>
      <c r="I11" s="46"/>
      <c r="J11" s="46"/>
      <c r="K11" s="46"/>
      <c r="L11" s="46"/>
      <c r="M11" s="46"/>
      <c r="N11" s="46"/>
      <c r="O11" s="47"/>
    </row>
    <row r="12" spans="1:15">
      <c r="A12" s="3"/>
      <c r="B12" s="11">
        <v>2012</v>
      </c>
      <c r="C12" s="11">
        <v>2013</v>
      </c>
      <c r="D12" s="11">
        <v>2014</v>
      </c>
      <c r="E12" s="11">
        <v>2015</v>
      </c>
      <c r="F12" s="11">
        <v>2016</v>
      </c>
      <c r="G12" s="11">
        <v>2017</v>
      </c>
      <c r="H12" s="11">
        <v>2018</v>
      </c>
      <c r="I12" s="11">
        <v>2019</v>
      </c>
      <c r="J12" s="11">
        <v>2020</v>
      </c>
      <c r="K12" s="11">
        <v>2021</v>
      </c>
      <c r="L12" s="11">
        <v>2022</v>
      </c>
      <c r="M12" s="11">
        <v>2023</v>
      </c>
      <c r="N12" s="11">
        <v>2024</v>
      </c>
      <c r="O12" s="12">
        <v>2025</v>
      </c>
    </row>
    <row r="13" spans="1:15">
      <c r="A13" s="13" t="s">
        <v>26</v>
      </c>
      <c r="B13" s="1">
        <v>232</v>
      </c>
      <c r="C13" s="1">
        <v>232</v>
      </c>
      <c r="D13" s="1">
        <v>232</v>
      </c>
      <c r="E13" s="1">
        <v>232</v>
      </c>
      <c r="F13" s="1">
        <v>232</v>
      </c>
      <c r="G13" s="1"/>
      <c r="H13" s="1"/>
      <c r="I13" s="1"/>
      <c r="J13" s="1"/>
      <c r="K13" s="1"/>
      <c r="L13" s="1"/>
      <c r="M13" s="1"/>
      <c r="N13" s="1"/>
      <c r="O13" s="1"/>
    </row>
    <row r="14" spans="1:15">
      <c r="A14" s="13" t="s">
        <v>15</v>
      </c>
      <c r="B14" s="1">
        <v>250</v>
      </c>
      <c r="C14" s="1">
        <v>250</v>
      </c>
      <c r="D14" s="1">
        <v>250</v>
      </c>
      <c r="E14" s="1">
        <v>250</v>
      </c>
      <c r="F14" s="1">
        <v>250</v>
      </c>
      <c r="G14" s="1"/>
      <c r="H14" s="1"/>
      <c r="I14" s="1"/>
      <c r="J14" s="1"/>
      <c r="K14" s="1"/>
      <c r="L14" s="1"/>
      <c r="M14" s="1"/>
      <c r="N14" s="1"/>
      <c r="O14" s="1"/>
    </row>
    <row r="15" spans="1:15" ht="15.75" thickBot="1">
      <c r="A15" s="14" t="s">
        <v>24</v>
      </c>
      <c r="B15" s="5"/>
      <c r="C15" s="5"/>
      <c r="D15" s="5"/>
      <c r="E15" s="5"/>
      <c r="F15" s="5"/>
      <c r="G15" s="5"/>
      <c r="H15" s="5"/>
      <c r="I15" s="5"/>
      <c r="J15" s="5"/>
      <c r="K15" s="5"/>
      <c r="L15" s="5"/>
      <c r="M15" s="5"/>
      <c r="N15" s="5"/>
      <c r="O15" s="6"/>
    </row>
    <row r="16" spans="1:15" ht="16.5" thickTop="1" thickBot="1"/>
    <row r="17" spans="1:15" ht="16.5" thickTop="1">
      <c r="A17" s="45" t="s">
        <v>53</v>
      </c>
      <c r="B17" s="46"/>
      <c r="C17" s="46"/>
      <c r="D17" s="46"/>
      <c r="E17" s="46"/>
      <c r="F17" s="46"/>
      <c r="G17" s="46"/>
      <c r="H17" s="46"/>
      <c r="I17" s="46"/>
      <c r="J17" s="46"/>
      <c r="K17" s="46"/>
      <c r="L17" s="46"/>
      <c r="M17" s="46"/>
      <c r="N17" s="46"/>
      <c r="O17" s="47"/>
    </row>
    <row r="18" spans="1:15">
      <c r="A18" s="3"/>
      <c r="B18" s="11">
        <v>2012</v>
      </c>
      <c r="C18" s="11">
        <v>2013</v>
      </c>
      <c r="D18" s="11">
        <v>2014</v>
      </c>
      <c r="E18" s="11">
        <v>2015</v>
      </c>
      <c r="F18" s="11">
        <v>2016</v>
      </c>
      <c r="G18" s="11">
        <v>2017</v>
      </c>
      <c r="H18" s="11">
        <v>2018</v>
      </c>
      <c r="I18" s="11">
        <v>2019</v>
      </c>
      <c r="J18" s="11">
        <v>2020</v>
      </c>
      <c r="K18" s="11">
        <v>2021</v>
      </c>
      <c r="L18" s="11">
        <v>2022</v>
      </c>
      <c r="M18" s="11">
        <v>2023</v>
      </c>
      <c r="N18" s="11">
        <v>2024</v>
      </c>
      <c r="O18" s="12">
        <v>2025</v>
      </c>
    </row>
    <row r="19" spans="1:15">
      <c r="A19" s="13" t="s">
        <v>20</v>
      </c>
      <c r="B19" s="1">
        <v>0.371</v>
      </c>
      <c r="C19" s="1">
        <v>0.371</v>
      </c>
      <c r="D19" s="1">
        <v>0.371</v>
      </c>
      <c r="E19" s="1">
        <v>0.371</v>
      </c>
      <c r="F19" s="1">
        <v>0.371</v>
      </c>
      <c r="G19" s="1">
        <v>0.371</v>
      </c>
      <c r="H19" s="1">
        <v>0.371</v>
      </c>
      <c r="I19" s="1">
        <v>0.371</v>
      </c>
      <c r="J19" s="1">
        <v>0.371</v>
      </c>
      <c r="K19" s="1">
        <v>0.371</v>
      </c>
      <c r="L19" s="1">
        <v>0.371</v>
      </c>
      <c r="M19" s="1">
        <v>0.371</v>
      </c>
      <c r="N19" s="1">
        <v>0.371</v>
      </c>
      <c r="O19" s="1">
        <v>0.371</v>
      </c>
    </row>
    <row r="20" spans="1:15" ht="15.75" thickBot="1">
      <c r="A20" s="13" t="s">
        <v>21</v>
      </c>
      <c r="B20" s="5">
        <v>0.27300000000000002</v>
      </c>
      <c r="C20" s="5">
        <v>0.27300000000000002</v>
      </c>
      <c r="D20" s="5">
        <v>0.27300000000000002</v>
      </c>
      <c r="E20" s="5">
        <v>0.27300000000000002</v>
      </c>
      <c r="F20" s="5">
        <v>0.27300000000000002</v>
      </c>
      <c r="G20" s="5">
        <v>0.27300000000000002</v>
      </c>
      <c r="H20" s="5">
        <v>0.27300000000000002</v>
      </c>
      <c r="I20" s="5">
        <v>0.27300000000000002</v>
      </c>
      <c r="J20" s="5">
        <v>0.27300000000000002</v>
      </c>
      <c r="K20" s="5">
        <v>0.27300000000000002</v>
      </c>
      <c r="L20" s="5">
        <v>0.27300000000000002</v>
      </c>
      <c r="M20" s="5">
        <v>0.27300000000000002</v>
      </c>
      <c r="N20" s="5">
        <v>0.27300000000000002</v>
      </c>
      <c r="O20" s="5">
        <v>0.27300000000000002</v>
      </c>
    </row>
    <row r="21" spans="1:15" ht="16.5" thickTop="1" thickBot="1"/>
    <row r="22" spans="1:15" ht="16.5" thickTop="1">
      <c r="A22" s="45" t="s">
        <v>35</v>
      </c>
      <c r="B22" s="46"/>
      <c r="C22" s="46"/>
      <c r="D22" s="46"/>
      <c r="E22" s="46"/>
      <c r="F22" s="46"/>
      <c r="G22" s="46"/>
      <c r="H22" s="46"/>
      <c r="I22" s="46"/>
      <c r="J22" s="46"/>
      <c r="K22" s="46"/>
      <c r="L22" s="46"/>
      <c r="M22" s="46"/>
      <c r="N22" s="46"/>
      <c r="O22" s="47"/>
    </row>
    <row r="23" spans="1:15">
      <c r="A23" s="3"/>
      <c r="B23" s="11">
        <v>2012</v>
      </c>
      <c r="C23" s="11">
        <v>2013</v>
      </c>
      <c r="D23" s="11">
        <v>2014</v>
      </c>
      <c r="E23" s="11">
        <v>2015</v>
      </c>
      <c r="F23" s="11">
        <v>2016</v>
      </c>
      <c r="G23" s="11">
        <v>2017</v>
      </c>
      <c r="H23" s="11">
        <v>2018</v>
      </c>
      <c r="I23" s="11">
        <v>2019</v>
      </c>
      <c r="J23" s="11">
        <v>2020</v>
      </c>
      <c r="K23" s="11">
        <v>2021</v>
      </c>
      <c r="L23" s="11">
        <v>2022</v>
      </c>
      <c r="M23" s="11">
        <v>2023</v>
      </c>
      <c r="N23" s="11">
        <v>2024</v>
      </c>
      <c r="O23" s="12">
        <v>2025</v>
      </c>
    </row>
    <row r="24" spans="1:15">
      <c r="A24" s="13" t="s">
        <v>31</v>
      </c>
      <c r="B24" s="15">
        <v>390</v>
      </c>
      <c r="C24" s="15">
        <v>390</v>
      </c>
      <c r="D24" s="15">
        <v>390</v>
      </c>
      <c r="E24" s="15">
        <v>390</v>
      </c>
      <c r="F24" s="15">
        <v>390</v>
      </c>
      <c r="G24" s="15">
        <v>390</v>
      </c>
      <c r="H24" s="15">
        <v>390</v>
      </c>
      <c r="I24" s="15">
        <v>390</v>
      </c>
      <c r="J24" s="15">
        <v>390</v>
      </c>
      <c r="K24" s="15">
        <v>390</v>
      </c>
      <c r="L24" s="15">
        <v>390</v>
      </c>
      <c r="M24" s="15">
        <v>390</v>
      </c>
      <c r="N24" s="15">
        <v>390</v>
      </c>
      <c r="O24" s="15">
        <v>390</v>
      </c>
    </row>
    <row r="25" spans="1:15">
      <c r="A25" s="13" t="s">
        <v>32</v>
      </c>
      <c r="B25" s="15">
        <v>790</v>
      </c>
      <c r="C25" s="15">
        <v>790</v>
      </c>
      <c r="D25" s="15">
        <v>790</v>
      </c>
      <c r="E25" s="15">
        <v>790</v>
      </c>
      <c r="F25" s="15">
        <v>790</v>
      </c>
      <c r="G25" s="15">
        <v>790</v>
      </c>
      <c r="H25" s="15">
        <v>790</v>
      </c>
      <c r="I25" s="15">
        <v>790</v>
      </c>
      <c r="J25" s="15">
        <v>790</v>
      </c>
      <c r="K25" s="15">
        <v>790</v>
      </c>
      <c r="L25" s="15">
        <v>790</v>
      </c>
      <c r="M25" s="15">
        <v>790</v>
      </c>
      <c r="N25" s="15">
        <v>790</v>
      </c>
      <c r="O25" s="15">
        <v>790</v>
      </c>
    </row>
    <row r="26" spans="1:15">
      <c r="A26" s="13" t="s">
        <v>33</v>
      </c>
      <c r="B26" s="15">
        <v>1600</v>
      </c>
      <c r="C26" s="15">
        <v>1600</v>
      </c>
      <c r="D26" s="15">
        <v>1600</v>
      </c>
      <c r="E26" s="15">
        <v>1600</v>
      </c>
      <c r="F26" s="15">
        <v>1600</v>
      </c>
      <c r="G26" s="15">
        <v>1600</v>
      </c>
      <c r="H26" s="15">
        <v>1600</v>
      </c>
      <c r="I26" s="15">
        <v>1600</v>
      </c>
      <c r="J26" s="15">
        <v>1600</v>
      </c>
      <c r="K26" s="15">
        <v>1600</v>
      </c>
      <c r="L26" s="15">
        <v>1600</v>
      </c>
      <c r="M26" s="15">
        <v>1600</v>
      </c>
      <c r="N26" s="15">
        <v>1600</v>
      </c>
      <c r="O26" s="15">
        <v>1600</v>
      </c>
    </row>
    <row r="27" spans="1:15" ht="15.75" thickBot="1">
      <c r="A27" s="14"/>
      <c r="B27" s="5"/>
      <c r="C27" s="5"/>
      <c r="D27" s="5"/>
      <c r="E27" s="5"/>
      <c r="F27" s="5"/>
      <c r="G27" s="5"/>
      <c r="H27" s="5"/>
      <c r="I27" s="5"/>
      <c r="J27" s="5"/>
      <c r="K27" s="5"/>
      <c r="L27" s="5"/>
      <c r="M27" s="5"/>
      <c r="N27" s="5"/>
      <c r="O27" s="6"/>
    </row>
    <row r="28" spans="1:15" ht="15.75" thickTop="1"/>
    <row r="31" spans="1:15" ht="18.75">
      <c r="A31" s="51" t="s">
        <v>22</v>
      </c>
    </row>
    <row r="32" spans="1:15" ht="18.75">
      <c r="A32" s="51" t="s">
        <v>12</v>
      </c>
    </row>
    <row r="33" spans="1:1" ht="18.75">
      <c r="A33" s="10" t="s">
        <v>23</v>
      </c>
    </row>
    <row r="34" spans="1:1" ht="18.75">
      <c r="A34" s="10" t="s">
        <v>27</v>
      </c>
    </row>
    <row r="35" spans="1:1" ht="18.75">
      <c r="A35" s="10"/>
    </row>
    <row r="36" spans="1:1" ht="18.75">
      <c r="A36" s="51" t="s">
        <v>14</v>
      </c>
    </row>
    <row r="37" spans="1:1" ht="18.75">
      <c r="A37" s="10" t="s">
        <v>28</v>
      </c>
    </row>
    <row r="38" spans="1:1" ht="18.75">
      <c r="A38" s="10" t="s">
        <v>29</v>
      </c>
    </row>
    <row r="39" spans="1:1" ht="18.75">
      <c r="A39" s="10"/>
    </row>
    <row r="40" spans="1:1" ht="18.75">
      <c r="A40" s="51" t="s">
        <v>18</v>
      </c>
    </row>
    <row r="41" spans="1:1" ht="18.75">
      <c r="A41" s="10" t="s">
        <v>30</v>
      </c>
    </row>
    <row r="42" spans="1:1" ht="18.75">
      <c r="A42" s="10"/>
    </row>
    <row r="43" spans="1:1" ht="18.75">
      <c r="A43" s="51" t="s">
        <v>19</v>
      </c>
    </row>
    <row r="44" spans="1:1" ht="18.75">
      <c r="A44" s="10" t="s">
        <v>34</v>
      </c>
    </row>
  </sheetData>
  <mergeCells count="5">
    <mergeCell ref="A11:O11"/>
    <mergeCell ref="A1:O1"/>
    <mergeCell ref="A5:O5"/>
    <mergeCell ref="A17:O17"/>
    <mergeCell ref="A22:O22"/>
  </mergeCells>
  <pageMargins left="0.70866141732283472" right="0.70866141732283472" top="0.78740157480314965" bottom="0.78740157480314965" header="0.31496062992125984" footer="0.31496062992125984"/>
  <pageSetup paperSize="9" scale="67" orientation="landscape" r:id="rId1"/>
  <legacyDrawing r:id="rId2"/>
</worksheet>
</file>

<file path=xl/worksheets/sheet3.xml><?xml version="1.0" encoding="utf-8"?>
<worksheet xmlns="http://schemas.openxmlformats.org/spreadsheetml/2006/main" xmlns:r="http://schemas.openxmlformats.org/officeDocument/2006/relationships">
  <sheetPr>
    <tabColor rgb="FF0070C0"/>
  </sheetPr>
  <dimension ref="A2:O25"/>
  <sheetViews>
    <sheetView zoomScale="80" zoomScaleNormal="80" workbookViewId="0">
      <selection activeCell="L27" sqref="L27"/>
    </sheetView>
  </sheetViews>
  <sheetFormatPr baseColWidth="10" defaultRowHeight="15"/>
  <cols>
    <col min="1" max="1" width="43.5703125" customWidth="1"/>
  </cols>
  <sheetData>
    <row r="2" spans="1:15" ht="15.75" thickBot="1"/>
    <row r="3" spans="1:15" ht="27.75" thickTop="1" thickBot="1">
      <c r="A3" s="56" t="s">
        <v>50</v>
      </c>
      <c r="B3" s="57"/>
      <c r="C3" s="57"/>
      <c r="D3" s="57"/>
      <c r="E3" s="57"/>
      <c r="F3" s="57"/>
      <c r="G3" s="57"/>
      <c r="H3" s="57"/>
      <c r="I3" s="57"/>
      <c r="J3" s="57"/>
      <c r="K3" s="57"/>
      <c r="L3" s="57"/>
      <c r="M3" s="57"/>
      <c r="N3" s="57"/>
      <c r="O3" s="58"/>
    </row>
    <row r="4" spans="1:15" ht="15.75" thickTop="1"/>
    <row r="6" spans="1:15" ht="15.75" thickBot="1"/>
    <row r="7" spans="1:15" ht="21.75" thickTop="1">
      <c r="A7" s="48" t="s">
        <v>52</v>
      </c>
      <c r="B7" s="49"/>
      <c r="C7" s="49"/>
      <c r="D7" s="49"/>
      <c r="E7" s="49"/>
      <c r="F7" s="49"/>
      <c r="G7" s="49"/>
      <c r="H7" s="49"/>
      <c r="I7" s="49"/>
      <c r="J7" s="49"/>
      <c r="K7" s="49"/>
      <c r="L7" s="49"/>
      <c r="M7" s="49"/>
      <c r="N7" s="49"/>
      <c r="O7" s="50"/>
    </row>
    <row r="8" spans="1:15">
      <c r="A8" s="3"/>
      <c r="B8" s="11">
        <v>2012</v>
      </c>
      <c r="C8" s="11">
        <v>2013</v>
      </c>
      <c r="D8" s="11">
        <v>2014</v>
      </c>
      <c r="E8" s="11">
        <v>2015</v>
      </c>
      <c r="F8" s="11">
        <v>2016</v>
      </c>
      <c r="G8" s="11">
        <v>2017</v>
      </c>
      <c r="H8" s="11">
        <v>2018</v>
      </c>
      <c r="I8" s="11">
        <v>2019</v>
      </c>
      <c r="J8" s="11">
        <v>2020</v>
      </c>
      <c r="K8" s="11">
        <v>2021</v>
      </c>
      <c r="L8" s="11">
        <v>2022</v>
      </c>
      <c r="M8" s="11">
        <v>2023</v>
      </c>
      <c r="N8" s="11">
        <v>2024</v>
      </c>
      <c r="O8" s="12">
        <v>2025</v>
      </c>
    </row>
    <row r="9" spans="1:15">
      <c r="A9" s="13" t="s">
        <v>37</v>
      </c>
      <c r="B9" s="16">
        <f>Dateneingabe!B33*Emissionsfaktoren!B7/1000</f>
        <v>5202</v>
      </c>
      <c r="C9" s="16">
        <f>Dateneingabe!C33*Emissionsfaktoren!C7/1000</f>
        <v>2895</v>
      </c>
      <c r="D9" s="16">
        <f>Dateneingabe!D33*Emissionsfaktoren!D8/1000</f>
        <v>400</v>
      </c>
      <c r="E9" s="16">
        <f>Dateneingabe!E33*Emissionsfaktoren!E7/1000</f>
        <v>0</v>
      </c>
      <c r="F9" s="16">
        <f>Dateneingabe!F33*Emissionsfaktoren!F7/1000</f>
        <v>0</v>
      </c>
      <c r="G9" s="16">
        <f>Dateneingabe!G33*Emissionsfaktoren!G7/1000</f>
        <v>0</v>
      </c>
      <c r="H9" s="16">
        <f>Dateneingabe!H33*Emissionsfaktoren!H7/1000</f>
        <v>0</v>
      </c>
      <c r="I9" s="16">
        <f>Dateneingabe!I33*Emissionsfaktoren!I7/1000</f>
        <v>0</v>
      </c>
      <c r="J9" s="16">
        <f>Dateneingabe!J33*Emissionsfaktoren!J7/1000</f>
        <v>0</v>
      </c>
      <c r="K9" s="16">
        <f>Dateneingabe!K33*Emissionsfaktoren!K7/1000</f>
        <v>0</v>
      </c>
      <c r="L9" s="16">
        <f>Dateneingabe!L33*Emissionsfaktoren!L7/1000</f>
        <v>0</v>
      </c>
      <c r="M9" s="16">
        <f>Dateneingabe!M33*Emissionsfaktoren!M7/1000</f>
        <v>0</v>
      </c>
      <c r="N9" s="16">
        <f>Dateneingabe!N33*Emissionsfaktoren!N7/1000</f>
        <v>0</v>
      </c>
      <c r="O9" s="16">
        <f>Dateneingabe!O33*Emissionsfaktoren!O7/1000</f>
        <v>0</v>
      </c>
    </row>
    <row r="10" spans="1:15">
      <c r="A10" s="13" t="s">
        <v>38</v>
      </c>
      <c r="B10" s="16">
        <f>Dateneingabe!B34*Emissionsfaktoren!B13/1000</f>
        <v>1856</v>
      </c>
      <c r="C10" s="16">
        <f>Dateneingabe!C34*Emissionsfaktoren!C13/1000</f>
        <v>1856</v>
      </c>
      <c r="D10" s="16">
        <f>Dateneingabe!D34*Emissionsfaktoren!D13/1000</f>
        <v>1856</v>
      </c>
      <c r="E10" s="16">
        <f>Dateneingabe!E34*Emissionsfaktoren!E13/1000</f>
        <v>0</v>
      </c>
      <c r="F10" s="16">
        <f>Dateneingabe!F34*Emissionsfaktoren!F13/1000</f>
        <v>0</v>
      </c>
      <c r="G10" s="16">
        <f>Dateneingabe!G34*Emissionsfaktoren!G13/1000</f>
        <v>0</v>
      </c>
      <c r="H10" s="16">
        <f>Dateneingabe!H34*Emissionsfaktoren!H13/1000</f>
        <v>0</v>
      </c>
      <c r="I10" s="16">
        <f>Dateneingabe!I34*Emissionsfaktoren!I13/1000</f>
        <v>0</v>
      </c>
      <c r="J10" s="16">
        <f>Dateneingabe!J34*Emissionsfaktoren!J13/1000</f>
        <v>0</v>
      </c>
      <c r="K10" s="16">
        <f>Dateneingabe!K34*Emissionsfaktoren!K13/1000</f>
        <v>0</v>
      </c>
      <c r="L10" s="16">
        <f>Dateneingabe!L34*Emissionsfaktoren!L13/1000</f>
        <v>0</v>
      </c>
      <c r="M10" s="16">
        <f>Dateneingabe!M34*Emissionsfaktoren!M13/1000</f>
        <v>0</v>
      </c>
      <c r="N10" s="16">
        <f>Dateneingabe!N34*Emissionsfaktoren!N13/1000</f>
        <v>0</v>
      </c>
      <c r="O10" s="16">
        <f>Dateneingabe!O34*Emissionsfaktoren!O13/1000</f>
        <v>0</v>
      </c>
    </row>
    <row r="11" spans="1:15">
      <c r="A11" s="13" t="s">
        <v>39</v>
      </c>
      <c r="B11" s="17">
        <f>(Dateneingabe!B35*Emissionsfaktoren!B19+Dateneingabe!B35*Emissionsfaktoren!B20)/1000</f>
        <v>0.2898</v>
      </c>
      <c r="C11" s="17">
        <f>(Dateneingabe!C35*Emissionsfaktoren!C19+Dateneingabe!C35*Emissionsfaktoren!C20)/1000</f>
        <v>0.35420000000000007</v>
      </c>
      <c r="D11" s="17">
        <f>(Dateneingabe!D35*Emissionsfaktoren!D19+Dateneingabe!D35*Emissionsfaktoren!D20)/1000</f>
        <v>0.38639999999999997</v>
      </c>
      <c r="E11" s="17">
        <f>(Dateneingabe!E35*Emissionsfaktoren!E19+Dateneingabe!E35*Emissionsfaktoren!E20)/1000</f>
        <v>0</v>
      </c>
      <c r="F11" s="17">
        <f>(Dateneingabe!F35*Emissionsfaktoren!F19+Dateneingabe!F35*Emissionsfaktoren!F20)/1000</f>
        <v>0</v>
      </c>
      <c r="G11" s="17">
        <f>(Dateneingabe!G35*Emissionsfaktoren!G19+Dateneingabe!G35*Emissionsfaktoren!G20)/1000</f>
        <v>0</v>
      </c>
      <c r="H11" s="17">
        <f>(Dateneingabe!H35*Emissionsfaktoren!H19+Dateneingabe!H35*Emissionsfaktoren!H20)/1000</f>
        <v>0</v>
      </c>
      <c r="I11" s="17">
        <f>(Dateneingabe!I35*Emissionsfaktoren!I19+Dateneingabe!I35*Emissionsfaktoren!I20)/1000</f>
        <v>0</v>
      </c>
      <c r="J11" s="17">
        <f>(Dateneingabe!J35*Emissionsfaktoren!J19+Dateneingabe!J35*Emissionsfaktoren!J20)/1000</f>
        <v>0</v>
      </c>
      <c r="K11" s="17">
        <f>(Dateneingabe!K35*Emissionsfaktoren!K19+Dateneingabe!K35*Emissionsfaktoren!K20)/1000</f>
        <v>0</v>
      </c>
      <c r="L11" s="17">
        <f>(Dateneingabe!L35*Emissionsfaktoren!L19+Dateneingabe!L35*Emissionsfaktoren!L20)/1000</f>
        <v>0</v>
      </c>
      <c r="M11" s="17">
        <f>(Dateneingabe!M35*Emissionsfaktoren!M19+Dateneingabe!M35*Emissionsfaktoren!M20)/1000</f>
        <v>0</v>
      </c>
      <c r="N11" s="17">
        <f>(Dateneingabe!N35*Emissionsfaktoren!N19+Dateneingabe!N35*Emissionsfaktoren!N20)/1000</f>
        <v>0</v>
      </c>
      <c r="O11" s="17">
        <f>(Dateneingabe!O35*Emissionsfaktoren!O19+Dateneingabe!O35*Emissionsfaktoren!O20)/1000</f>
        <v>0</v>
      </c>
    </row>
    <row r="12" spans="1:15" ht="15.75" thickBot="1">
      <c r="A12" s="19" t="s">
        <v>40</v>
      </c>
      <c r="B12" s="20">
        <f>Dateneingabe!B36*Emissionsfaktoren!B25/1000/1000</f>
        <v>94.8</v>
      </c>
      <c r="C12" s="20">
        <f>Dateneingabe!C36*Emissionsfaktoren!C25/1000/1000</f>
        <v>79</v>
      </c>
      <c r="D12" s="20">
        <f>Dateneingabe!D36*Emissionsfaktoren!D25/1000/1000</f>
        <v>71.099999999999994</v>
      </c>
      <c r="E12" s="20">
        <f>Dateneingabe!E36*Emissionsfaktoren!E25/1000/1000</f>
        <v>0</v>
      </c>
      <c r="F12" s="20">
        <f>Dateneingabe!F36*Emissionsfaktoren!F25/1000/1000</f>
        <v>0</v>
      </c>
      <c r="G12" s="20">
        <f>Dateneingabe!G36*Emissionsfaktoren!G25/1000/1000</f>
        <v>0</v>
      </c>
      <c r="H12" s="20">
        <f>Dateneingabe!H36*Emissionsfaktoren!H25/1000/1000</f>
        <v>0</v>
      </c>
      <c r="I12" s="20">
        <f>Dateneingabe!I36*Emissionsfaktoren!I25/1000/1000</f>
        <v>0</v>
      </c>
      <c r="J12" s="20">
        <f>Dateneingabe!J36*Emissionsfaktoren!J25/1000/1000</f>
        <v>0</v>
      </c>
      <c r="K12" s="20">
        <f>Dateneingabe!K36*Emissionsfaktoren!K25/1000/1000</f>
        <v>0</v>
      </c>
      <c r="L12" s="20">
        <f>Dateneingabe!L36*Emissionsfaktoren!L25/1000/1000</f>
        <v>0</v>
      </c>
      <c r="M12" s="20">
        <f>Dateneingabe!M36*Emissionsfaktoren!M25/1000/1000</f>
        <v>0</v>
      </c>
      <c r="N12" s="20">
        <f>Dateneingabe!N36*Emissionsfaktoren!N25/1000/1000</f>
        <v>0</v>
      </c>
      <c r="O12" s="20">
        <f>Dateneingabe!O36*Emissionsfaktoren!O25/1000/1000</f>
        <v>0</v>
      </c>
    </row>
    <row r="13" spans="1:15" ht="16.5" thickTop="1" thickBot="1">
      <c r="A13" s="21" t="s">
        <v>36</v>
      </c>
      <c r="B13" s="22">
        <f>SUM(B9:B12)</f>
        <v>7153.0897999999997</v>
      </c>
      <c r="C13" s="22">
        <f>SUM(C9:C12)</f>
        <v>4830.3541999999998</v>
      </c>
      <c r="D13" s="22">
        <f>SUM(D9:D12)</f>
        <v>2327.4863999999998</v>
      </c>
      <c r="E13" s="22">
        <f t="shared" ref="E13:O13" si="0">SUM(E9:E12)</f>
        <v>0</v>
      </c>
      <c r="F13" s="22">
        <f t="shared" si="0"/>
        <v>0</v>
      </c>
      <c r="G13" s="22">
        <f t="shared" si="0"/>
        <v>0</v>
      </c>
      <c r="H13" s="22">
        <f t="shared" si="0"/>
        <v>0</v>
      </c>
      <c r="I13" s="22">
        <f t="shared" si="0"/>
        <v>0</v>
      </c>
      <c r="J13" s="22">
        <f t="shared" si="0"/>
        <v>0</v>
      </c>
      <c r="K13" s="22">
        <f t="shared" si="0"/>
        <v>0</v>
      </c>
      <c r="L13" s="22">
        <f t="shared" si="0"/>
        <v>0</v>
      </c>
      <c r="M13" s="22">
        <f t="shared" si="0"/>
        <v>0</v>
      </c>
      <c r="N13" s="22">
        <f t="shared" si="0"/>
        <v>0</v>
      </c>
      <c r="O13" s="23">
        <f t="shared" si="0"/>
        <v>0</v>
      </c>
    </row>
    <row r="14" spans="1:15" ht="15.75" thickTop="1">
      <c r="A14" s="33"/>
      <c r="B14" s="32"/>
      <c r="C14" s="32"/>
      <c r="D14" s="32"/>
      <c r="E14" s="32"/>
      <c r="F14" s="32"/>
      <c r="G14" s="32"/>
      <c r="H14" s="32"/>
      <c r="I14" s="32"/>
      <c r="J14" s="32"/>
      <c r="K14" s="32"/>
      <c r="L14" s="32"/>
      <c r="M14" s="32"/>
      <c r="N14" s="32"/>
      <c r="O14" s="32"/>
    </row>
    <row r="15" spans="1:15" ht="15.75" thickBot="1">
      <c r="B15" s="29"/>
      <c r="C15" s="29"/>
      <c r="D15" s="29"/>
      <c r="E15" s="29"/>
      <c r="F15" s="29"/>
      <c r="G15" s="29"/>
      <c r="H15" s="29"/>
      <c r="I15" s="29"/>
      <c r="J15" s="29"/>
      <c r="K15" s="29"/>
      <c r="L15" s="29"/>
      <c r="M15" s="29"/>
      <c r="N15" s="29"/>
      <c r="O15" s="29"/>
    </row>
    <row r="16" spans="1:15" ht="15.75" thickTop="1">
      <c r="A16" s="24" t="s">
        <v>42</v>
      </c>
      <c r="B16" s="25">
        <f>B13/Dateneingabe!B20</f>
        <v>26.011235636363637</v>
      </c>
      <c r="C16" s="25">
        <f>C13/Dateneingabe!C20</f>
        <v>17.564924363636361</v>
      </c>
      <c r="D16" s="25">
        <f>D13/Dateneingabe!D20</f>
        <v>8.4635869090909086</v>
      </c>
      <c r="E16" s="25" t="e">
        <f>E13/Dateneingabe!E20</f>
        <v>#DIV/0!</v>
      </c>
      <c r="F16" s="25" t="e">
        <f>F13/Dateneingabe!F20</f>
        <v>#DIV/0!</v>
      </c>
      <c r="G16" s="25" t="e">
        <f>G13/Dateneingabe!G20</f>
        <v>#DIV/0!</v>
      </c>
      <c r="H16" s="25" t="e">
        <f>H13/Dateneingabe!H20</f>
        <v>#DIV/0!</v>
      </c>
      <c r="I16" s="25" t="e">
        <f>I13/Dateneingabe!I20</f>
        <v>#DIV/0!</v>
      </c>
      <c r="J16" s="25" t="e">
        <f>J13/Dateneingabe!J20</f>
        <v>#DIV/0!</v>
      </c>
      <c r="K16" s="25" t="e">
        <f>K13/Dateneingabe!K20</f>
        <v>#DIV/0!</v>
      </c>
      <c r="L16" s="25" t="e">
        <f>L13/Dateneingabe!L20</f>
        <v>#DIV/0!</v>
      </c>
      <c r="M16" s="25" t="e">
        <f>M13/Dateneingabe!M20</f>
        <v>#DIV/0!</v>
      </c>
      <c r="N16" s="25" t="e">
        <f>N13/Dateneingabe!N20</f>
        <v>#DIV/0!</v>
      </c>
      <c r="O16" s="25" t="e">
        <f>O13/Dateneingabe!O20</f>
        <v>#DIV/0!</v>
      </c>
    </row>
    <row r="17" spans="1:15">
      <c r="A17" s="26" t="s">
        <v>45</v>
      </c>
      <c r="B17" s="28">
        <f>B13/Dateneingabe!B27</f>
        <v>715.30898000000002</v>
      </c>
      <c r="C17" s="28">
        <f>C13/Dateneingabe!C27</f>
        <v>483.03541999999999</v>
      </c>
      <c r="D17" s="28">
        <f>D13/Dateneingabe!D27</f>
        <v>193.95719999999997</v>
      </c>
      <c r="E17" s="28" t="e">
        <f>E13/Dateneingabe!E27</f>
        <v>#DIV/0!</v>
      </c>
      <c r="F17" s="28" t="e">
        <f>F13/Dateneingabe!F27</f>
        <v>#DIV/0!</v>
      </c>
      <c r="G17" s="28" t="e">
        <f>G13/Dateneingabe!G27</f>
        <v>#DIV/0!</v>
      </c>
      <c r="H17" s="28" t="e">
        <f>H13/Dateneingabe!H27</f>
        <v>#DIV/0!</v>
      </c>
      <c r="I17" s="28" t="e">
        <f>I13/Dateneingabe!I27</f>
        <v>#DIV/0!</v>
      </c>
      <c r="J17" s="28" t="e">
        <f>J13/Dateneingabe!J27</f>
        <v>#DIV/0!</v>
      </c>
      <c r="K17" s="28" t="e">
        <f>K13/Dateneingabe!K27</f>
        <v>#DIV/0!</v>
      </c>
      <c r="L17" s="28" t="e">
        <f>L13/Dateneingabe!L27</f>
        <v>#DIV/0!</v>
      </c>
      <c r="M17" s="28" t="e">
        <f>M13/Dateneingabe!M27</f>
        <v>#DIV/0!</v>
      </c>
      <c r="N17" s="28" t="e">
        <f>N13/Dateneingabe!N27</f>
        <v>#DIV/0!</v>
      </c>
      <c r="O17" s="28" t="e">
        <f>O13/Dateneingabe!O27</f>
        <v>#DIV/0!</v>
      </c>
    </row>
    <row r="18" spans="1:15" ht="15.75" thickBot="1">
      <c r="A18" s="27" t="s">
        <v>41</v>
      </c>
      <c r="B18" s="18">
        <f>B13/Dateneingabe!B29</f>
        <v>357.65449000000001</v>
      </c>
      <c r="C18" s="18">
        <f>C13/Dateneingabe!C29</f>
        <v>60.379427499999998</v>
      </c>
      <c r="D18" s="18">
        <f>D13/Dateneingabe!D29</f>
        <v>23.274863999999997</v>
      </c>
      <c r="E18" s="18" t="e">
        <f>E13/Dateneingabe!E29</f>
        <v>#DIV/0!</v>
      </c>
      <c r="F18" s="18" t="e">
        <f>F13/Dateneingabe!F29</f>
        <v>#DIV/0!</v>
      </c>
      <c r="G18" s="18" t="e">
        <f>G13/Dateneingabe!G29</f>
        <v>#DIV/0!</v>
      </c>
      <c r="H18" s="18" t="e">
        <f>H13/Dateneingabe!H29</f>
        <v>#DIV/0!</v>
      </c>
      <c r="I18" s="18" t="e">
        <f>I13/Dateneingabe!I29</f>
        <v>#DIV/0!</v>
      </c>
      <c r="J18" s="18" t="e">
        <f>J13/Dateneingabe!J29</f>
        <v>#DIV/0!</v>
      </c>
      <c r="K18" s="18" t="e">
        <f>K13/Dateneingabe!K29</f>
        <v>#DIV/0!</v>
      </c>
      <c r="L18" s="18" t="e">
        <f>L13/Dateneingabe!L29</f>
        <v>#DIV/0!</v>
      </c>
      <c r="M18" s="18" t="e">
        <f>M13/Dateneingabe!M29</f>
        <v>#DIV/0!</v>
      </c>
      <c r="N18" s="18" t="e">
        <f>N13/Dateneingabe!N29</f>
        <v>#DIV/0!</v>
      </c>
      <c r="O18" s="18" t="e">
        <f>O13/Dateneingabe!O29</f>
        <v>#DIV/0!</v>
      </c>
    </row>
    <row r="19" spans="1:15" ht="15.75" thickTop="1"/>
    <row r="20" spans="1:15" ht="15.75" thickBot="1"/>
    <row r="21" spans="1:15">
      <c r="A21" s="36" t="s">
        <v>46</v>
      </c>
      <c r="B21" s="37">
        <f>Dateneingabe!B33/Dateneingabe!B27</f>
        <v>900</v>
      </c>
      <c r="C21" s="37">
        <f>Dateneingabe!C33/Dateneingabe!C27</f>
        <v>500</v>
      </c>
      <c r="D21" s="37">
        <f>Dateneingabe!D33/Dateneingabe!D27</f>
        <v>833.33333333333337</v>
      </c>
      <c r="E21" s="37" t="e">
        <f>Dateneingabe!E33/Dateneingabe!E27</f>
        <v>#DIV/0!</v>
      </c>
      <c r="F21" s="37" t="e">
        <f>Dateneingabe!F33/Dateneingabe!F27</f>
        <v>#DIV/0!</v>
      </c>
      <c r="G21" s="37" t="e">
        <f>Dateneingabe!G33/Dateneingabe!G27</f>
        <v>#DIV/0!</v>
      </c>
      <c r="H21" s="37" t="e">
        <f>Dateneingabe!H33/Dateneingabe!H27</f>
        <v>#DIV/0!</v>
      </c>
      <c r="I21" s="37" t="e">
        <f>Dateneingabe!I33/Dateneingabe!I27</f>
        <v>#DIV/0!</v>
      </c>
      <c r="J21" s="37" t="e">
        <f>Dateneingabe!J33/Dateneingabe!J27</f>
        <v>#DIV/0!</v>
      </c>
      <c r="K21" s="37" t="e">
        <f>Dateneingabe!K33/Dateneingabe!K27</f>
        <v>#DIV/0!</v>
      </c>
      <c r="L21" s="37" t="e">
        <f>Dateneingabe!L33/Dateneingabe!L27</f>
        <v>#DIV/0!</v>
      </c>
      <c r="M21" s="37" t="e">
        <f>Dateneingabe!M33/Dateneingabe!M27</f>
        <v>#DIV/0!</v>
      </c>
      <c r="N21" s="37" t="e">
        <f>Dateneingabe!N33/Dateneingabe!N27</f>
        <v>#DIV/0!</v>
      </c>
      <c r="O21" s="38" t="e">
        <f>Dateneingabe!O33/Dateneingabe!O27</f>
        <v>#DIV/0!</v>
      </c>
    </row>
    <row r="22" spans="1:15">
      <c r="A22" s="42" t="s">
        <v>47</v>
      </c>
      <c r="B22" s="34">
        <f>Dateneingabe!B36/Dateneingabe!B27</f>
        <v>12000</v>
      </c>
      <c r="C22" s="34">
        <f>Dateneingabe!C36/Dateneingabe!C27</f>
        <v>10000</v>
      </c>
      <c r="D22" s="34">
        <f>Dateneingabe!D36/Dateneingabe!D27</f>
        <v>7500</v>
      </c>
      <c r="E22" s="34" t="e">
        <f>Dateneingabe!E36/Dateneingabe!E27</f>
        <v>#DIV/0!</v>
      </c>
      <c r="F22" s="34" t="e">
        <f>Dateneingabe!F36/Dateneingabe!F27</f>
        <v>#DIV/0!</v>
      </c>
      <c r="G22" s="34" t="e">
        <f>Dateneingabe!G36/Dateneingabe!G27</f>
        <v>#DIV/0!</v>
      </c>
      <c r="H22" s="34" t="e">
        <f>Dateneingabe!H36/Dateneingabe!H27</f>
        <v>#DIV/0!</v>
      </c>
      <c r="I22" s="34" t="e">
        <f>Dateneingabe!I36/Dateneingabe!I27</f>
        <v>#DIV/0!</v>
      </c>
      <c r="J22" s="34" t="e">
        <f>Dateneingabe!J36/Dateneingabe!J27</f>
        <v>#DIV/0!</v>
      </c>
      <c r="K22" s="34" t="e">
        <f>Dateneingabe!K36/Dateneingabe!K27</f>
        <v>#DIV/0!</v>
      </c>
      <c r="L22" s="34" t="e">
        <f>Dateneingabe!L36/Dateneingabe!L27</f>
        <v>#DIV/0!</v>
      </c>
      <c r="M22" s="34" t="e">
        <f>Dateneingabe!M36/Dateneingabe!M27</f>
        <v>#DIV/0!</v>
      </c>
      <c r="N22" s="34" t="e">
        <f>Dateneingabe!N36/Dateneingabe!N27</f>
        <v>#DIV/0!</v>
      </c>
      <c r="O22" s="43" t="e">
        <f>Dateneingabe!O36/Dateneingabe!O27</f>
        <v>#DIV/0!</v>
      </c>
    </row>
    <row r="23" spans="1:15" ht="15.75" thickBot="1">
      <c r="A23" s="39" t="s">
        <v>48</v>
      </c>
      <c r="B23" s="40">
        <f>Dateneingabe!B34/Dateneingabe!B27</f>
        <v>800</v>
      </c>
      <c r="C23" s="40">
        <f>Dateneingabe!C34/Dateneingabe!C27</f>
        <v>800</v>
      </c>
      <c r="D23" s="40">
        <f>Dateneingabe!D34/Dateneingabe!D27</f>
        <v>666.66666666666663</v>
      </c>
      <c r="E23" s="40" t="e">
        <f>Dateneingabe!E34/Dateneingabe!E27</f>
        <v>#DIV/0!</v>
      </c>
      <c r="F23" s="40" t="e">
        <f>Dateneingabe!F34/Dateneingabe!F27</f>
        <v>#DIV/0!</v>
      </c>
      <c r="G23" s="40" t="e">
        <f>Dateneingabe!G34/Dateneingabe!G27</f>
        <v>#DIV/0!</v>
      </c>
      <c r="H23" s="40" t="e">
        <f>Dateneingabe!H34/Dateneingabe!H27</f>
        <v>#DIV/0!</v>
      </c>
      <c r="I23" s="40" t="e">
        <f>Dateneingabe!I34/Dateneingabe!I27</f>
        <v>#DIV/0!</v>
      </c>
      <c r="J23" s="40" t="e">
        <f>Dateneingabe!J34/Dateneingabe!J27</f>
        <v>#DIV/0!</v>
      </c>
      <c r="K23" s="40" t="e">
        <f>Dateneingabe!K34/Dateneingabe!K27</f>
        <v>#DIV/0!</v>
      </c>
      <c r="L23" s="40" t="e">
        <f>Dateneingabe!L34/Dateneingabe!L27</f>
        <v>#DIV/0!</v>
      </c>
      <c r="M23" s="40" t="e">
        <f>Dateneingabe!M34/Dateneingabe!M27</f>
        <v>#DIV/0!</v>
      </c>
      <c r="N23" s="40" t="e">
        <f>Dateneingabe!N34/Dateneingabe!N27</f>
        <v>#DIV/0!</v>
      </c>
      <c r="O23" s="41" t="e">
        <f>Dateneingabe!O34/Dateneingabe!O27</f>
        <v>#DIV/0!</v>
      </c>
    </row>
    <row r="24" spans="1:15" ht="15.75" thickBot="1"/>
    <row r="25" spans="1:15" ht="15.75" thickBot="1">
      <c r="B25" s="35"/>
    </row>
  </sheetData>
  <mergeCells count="2">
    <mergeCell ref="A7:O7"/>
    <mergeCell ref="A3:O3"/>
  </mergeCells>
  <pageMargins left="0.7" right="0.7" top="0.78740157499999996" bottom="0.78740157499999996"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Dateneingabe</vt:lpstr>
      <vt:lpstr>Emissionsfaktoren</vt:lpstr>
      <vt:lpstr>Ergebnisse und Diagramme</vt:lpstr>
      <vt:lpstr>Dateneingabe!Druckbereich</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HG</dc:creator>
  <cp:lastModifiedBy>schreiber</cp:lastModifiedBy>
  <cp:lastPrinted>2016-12-14T12:41:21Z</cp:lastPrinted>
  <dcterms:created xsi:type="dcterms:W3CDTF">2016-12-11T17:04:47Z</dcterms:created>
  <dcterms:modified xsi:type="dcterms:W3CDTF">2017-04-25T11:32:59Z</dcterms:modified>
</cp:coreProperties>
</file>